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6 мес" sheetId="1" r:id="rId1"/>
  </sheets>
  <definedNames>
    <definedName name="_xlnm.Print_Area" localSheetId="0">'6 мес'!$A$1:$I$180</definedName>
  </definedNames>
  <calcPr fullCalcOnLoad="1" refMode="R1C1"/>
</workbook>
</file>

<file path=xl/sharedStrings.xml><?xml version="1.0" encoding="utf-8"?>
<sst xmlns="http://schemas.openxmlformats.org/spreadsheetml/2006/main" count="188" uniqueCount="151">
  <si>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</si>
  <si>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</si>
  <si>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</si>
  <si>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</si>
  <si>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</si>
  <si>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</si>
  <si>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</si>
  <si>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</si>
  <si>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</si>
  <si>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</si>
  <si>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</si>
  <si>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</si>
  <si>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</si>
  <si>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</si>
  <si>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</si>
  <si>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</si>
  <si>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</si>
  <si>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</si>
  <si>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</si>
  <si>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</si>
  <si>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</si>
  <si>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</si>
  <si>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</si>
  <si>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</si>
  <si>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</si>
  <si>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</si>
  <si>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</si>
  <si>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</si>
  <si>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</si>
  <si>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</si>
  <si>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</si>
  <si>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</si>
  <si>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</si>
  <si>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</si>
  <si>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</si>
  <si>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</si>
  <si>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</si>
  <si>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</si>
  <si>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</si>
  <si>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</si>
  <si>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</si>
  <si>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</si>
  <si>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</si>
  <si>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</si>
  <si>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</si>
  <si>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</si>
  <si>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</si>
  <si>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</si>
  <si>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</si>
  <si>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</si>
  <si>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</si>
  <si>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</si>
  <si>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</si>
  <si>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</si>
  <si>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</si>
  <si>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</si>
  <si>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</si>
  <si>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</si>
  <si>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</si>
  <si>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</si>
  <si>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</si>
  <si>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</si>
  <si>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</si>
  <si>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</si>
  <si>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</si>
  <si>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</si>
  <si>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</si>
  <si>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</si>
  <si>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</si>
  <si>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</si>
  <si>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</si>
  <si>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</si>
  <si>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</si>
  <si>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</si>
  <si>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</si>
  <si>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</si>
  <si>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</si>
  <si>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</si>
  <si>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</si>
  <si>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</si>
  <si>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</si>
  <si>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</si>
  <si>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</si>
  <si>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</si>
  <si>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</si>
  <si>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</si>
  <si>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</si>
  <si>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</si>
  <si>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</si>
  <si>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</si>
  <si>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</si>
  <si>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</si>
  <si>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</si>
  <si>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</si>
  <si>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</si>
  <si>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</si>
  <si>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</si>
  <si>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</si>
  <si>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</si>
  <si>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</si>
  <si>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</si>
  <si>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</si>
  <si>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</si>
  <si>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</si>
  <si>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</si>
  <si>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</si>
  <si>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</si>
  <si>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</si>
  <si>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</si>
  <si>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</si>
  <si>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</si>
  <si>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</si>
  <si>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</si>
  <si>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</si>
  <si>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</si>
  <si>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</si>
  <si>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</si>
  <si>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</si>
  <si>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</si>
  <si>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</si>
  <si>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</si>
  <si>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</si>
  <si>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</si>
  <si>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</si>
  <si>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</si>
  <si>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</si>
  <si>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</si>
  <si>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</si>
  <si>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</si>
  <si>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</si>
  <si>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</si>
  <si>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</si>
  <si>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</si>
  <si>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</si>
  <si>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</si>
  <si>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</si>
  <si>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</si>
  <si>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</si>
  <si>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</si>
  <si>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</si>
  <si>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</si>
  <si>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</si>
  <si>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</si>
  <si>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</si>
  <si>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</si>
  <si>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</si>
  <si>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2017 год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</si>
  <si>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</si>
  <si>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</si>
  <si>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полугодие</t>
    </r>
    <r>
      <rPr>
        <b/>
        <sz val="16"/>
        <rFont val="Times New Roman"/>
        <family val="1"/>
      </rPr>
      <t xml:space="preserve"> 2017 года</t>
    </r>
  </si>
  <si>
    <t>от 23.08.2017        № 171-41/03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</si>
</sst>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1" fontId="2" fillId="39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2" fillId="33" borderId="10" xfId="0" applyNumberFormat="1" applyFont="1" applyFill="1" applyBorder="1" applyAlignment="1">
      <alignment horizontal="center" vertical="center"/>
    </xf>
    <xf numFmtId="165" fontId="52" fillId="0" borderId="10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165" fontId="52" fillId="2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52" fillId="0" borderId="10" xfId="0" applyNumberFormat="1" applyFont="1" applyBorder="1" applyAlignment="1">
      <alignment horizontal="center" vertical="center"/>
    </xf>
    <xf numFmtId="168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53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53" fillId="33" borderId="10" xfId="0" applyNumberFormat="1" applyFont="1" applyFill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center" vertical="center"/>
    </xf>
    <xf numFmtId="175" fontId="53" fillId="33" borderId="10" xfId="0" applyNumberFormat="1" applyFont="1" applyFill="1" applyBorder="1" applyAlignment="1">
      <alignment horizontal="center" vertical="center"/>
    </xf>
    <xf numFmtId="175" fontId="52" fillId="2" borderId="10" xfId="0" applyNumberFormat="1" applyFont="1" applyFill="1" applyBorder="1" applyAlignment="1">
      <alignment horizontal="center" vertical="center"/>
    </xf>
    <xf numFmtId="175" fontId="52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3" fillId="38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165" fontId="52" fillId="39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67" fontId="52" fillId="0" borderId="10" xfId="0" applyNumberFormat="1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2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PageLayoutView="0" workbookViewId="0" topLeftCell="A2">
      <selection activeCell="E181" sqref="E181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48" t="s">
        <v>0</v>
      </c>
      <c r="D1" s="148"/>
      <c r="E1" s="148"/>
      <c r="F1" s="148"/>
      <c r="G1" s="148"/>
      <c r="H1" s="2"/>
    </row>
    <row r="2" spans="1:8" ht="18">
      <c r="A2" s="2"/>
      <c r="B2" s="2"/>
      <c r="C2" s="91"/>
      <c r="D2" s="91"/>
      <c r="E2" s="100" t="s">
        <v>144</v>
      </c>
      <c r="F2" s="91"/>
      <c r="G2" s="91"/>
      <c r="H2" s="2"/>
    </row>
    <row r="3" spans="1:9" s="3" customFormat="1" ht="18" hidden="1">
      <c r="A3" s="69"/>
      <c r="B3" s="69" t="s">
        <v>138</v>
      </c>
      <c r="C3" s="69"/>
      <c r="D3" s="69"/>
      <c r="E3" s="69"/>
      <c r="F3" s="69"/>
      <c r="G3" s="69"/>
      <c r="H3" s="69"/>
      <c r="I3" s="69"/>
    </row>
    <row r="4" spans="1:9" s="3" customFormat="1" ht="18">
      <c r="A4" s="70"/>
      <c r="B4" s="70"/>
      <c r="C4" s="70"/>
      <c r="D4" s="70"/>
      <c r="E4" s="136" t="s">
        <v>139</v>
      </c>
      <c r="F4" s="136"/>
      <c r="G4" s="136"/>
      <c r="H4" s="136"/>
      <c r="I4" s="136"/>
    </row>
    <row r="5" spans="1:9" s="3" customFormat="1" ht="18">
      <c r="A5" s="70"/>
      <c r="B5" s="70" t="s">
        <v>140</v>
      </c>
      <c r="C5" s="70"/>
      <c r="D5" s="70"/>
      <c r="E5" s="99" t="s">
        <v>140</v>
      </c>
      <c r="F5" s="70"/>
      <c r="G5" s="70"/>
      <c r="H5" s="70"/>
      <c r="I5" s="70"/>
    </row>
    <row r="6" spans="1:9" ht="15">
      <c r="A6" s="101"/>
      <c r="B6" s="101"/>
      <c r="C6" s="101"/>
      <c r="D6" s="101"/>
      <c r="E6" s="154" t="s">
        <v>150</v>
      </c>
      <c r="F6" s="154"/>
      <c r="G6" s="154"/>
      <c r="H6" s="154"/>
      <c r="I6" s="154"/>
    </row>
    <row r="7" spans="1:10" ht="82.5" customHeight="1">
      <c r="A7" s="135" t="s">
        <v>149</v>
      </c>
      <c r="B7" s="135"/>
      <c r="C7" s="135"/>
      <c r="D7" s="135"/>
      <c r="E7" s="135"/>
      <c r="F7" s="135"/>
      <c r="G7" s="135"/>
      <c r="H7" s="92"/>
      <c r="I7" s="92"/>
      <c r="J7" s="92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49" t="s">
        <v>1</v>
      </c>
      <c r="B9" s="149"/>
      <c r="C9" s="149"/>
      <c r="D9" s="149"/>
      <c r="E9" s="149"/>
      <c r="F9" s="149"/>
      <c r="G9" s="149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50" t="s">
        <v>2</v>
      </c>
      <c r="B11" s="6" t="s">
        <v>3</v>
      </c>
      <c r="C11" s="6" t="s">
        <v>4</v>
      </c>
      <c r="D11" s="151" t="s">
        <v>5</v>
      </c>
      <c r="E11" s="7" t="s">
        <v>146</v>
      </c>
      <c r="F11" s="133" t="s">
        <v>141</v>
      </c>
      <c r="G11" s="152" t="s">
        <v>142</v>
      </c>
    </row>
    <row r="12" spans="1:7" ht="24" customHeight="1">
      <c r="A12" s="150"/>
      <c r="B12" s="6" t="s">
        <v>6</v>
      </c>
      <c r="C12" s="6" t="s">
        <v>7</v>
      </c>
      <c r="D12" s="151"/>
      <c r="E12" s="6" t="s">
        <v>8</v>
      </c>
      <c r="F12" s="134"/>
      <c r="G12" s="153"/>
    </row>
    <row r="13" spans="1:8" ht="24" customHeight="1">
      <c r="A13" s="144" t="s">
        <v>9</v>
      </c>
      <c r="B13" s="144"/>
      <c r="C13" s="144"/>
      <c r="D13" s="144"/>
      <c r="E13" s="144"/>
      <c r="F13" s="144"/>
      <c r="G13" s="144"/>
      <c r="H13" s="144"/>
    </row>
    <row r="14" spans="1:7" ht="27.75" customHeight="1" hidden="1">
      <c r="A14" s="8" t="s">
        <v>10</v>
      </c>
      <c r="B14" s="73">
        <v>27.066</v>
      </c>
      <c r="C14" s="74">
        <v>27.413</v>
      </c>
      <c r="D14" s="11">
        <f aca="true" t="shared" si="0" ref="D14:D28">C14/B14%</f>
        <v>101.28205128205128</v>
      </c>
      <c r="E14" s="75">
        <v>27.537</v>
      </c>
      <c r="F14" s="75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1">
        <v>10061.61</v>
      </c>
      <c r="F15" s="71"/>
      <c r="G15" s="11">
        <f aca="true" t="shared" si="1" ref="G15:G77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1">
        <v>5.66</v>
      </c>
      <c r="F16" s="71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1">
        <v>4.74</v>
      </c>
      <c r="F17" s="71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4" customFormat="1" ht="28.5" customHeight="1">
      <c r="A19" s="13" t="s">
        <v>143</v>
      </c>
      <c r="B19" s="102">
        <v>7.8</v>
      </c>
      <c r="C19" s="102">
        <v>7.8</v>
      </c>
      <c r="D19" s="103">
        <f t="shared" si="0"/>
        <v>100</v>
      </c>
      <c r="E19" s="113">
        <v>0.061</v>
      </c>
      <c r="F19" s="114">
        <v>0.049</v>
      </c>
      <c r="G19" s="11">
        <f t="shared" si="1"/>
        <v>80.32786885245902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11">
        <f t="shared" si="1"/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0.4</v>
      </c>
      <c r="F21" s="112">
        <v>0.4</v>
      </c>
      <c r="G21" s="11">
        <f t="shared" si="1"/>
        <v>100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40" t="s">
        <v>25</v>
      </c>
      <c r="B29" s="140"/>
      <c r="C29" s="140"/>
      <c r="D29" s="140"/>
      <c r="E29" s="140"/>
      <c r="F29" s="140"/>
      <c r="G29" s="140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2" customFormat="1" ht="12.75" customHeight="1" hidden="1">
      <c r="A42" s="59" t="s">
        <v>39</v>
      </c>
      <c r="B42" s="60">
        <v>182.9</v>
      </c>
      <c r="C42" s="60">
        <v>0</v>
      </c>
      <c r="D42" s="61">
        <f t="shared" si="2"/>
        <v>0</v>
      </c>
      <c r="E42" s="60">
        <v>0</v>
      </c>
      <c r="F42" s="60"/>
      <c r="G42" s="11" t="e">
        <f t="shared" si="1"/>
        <v>#DIV/0!</v>
      </c>
    </row>
    <row r="43" spans="1:7" s="62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2">
        <v>8.07</v>
      </c>
      <c r="C45" s="72">
        <v>15.27</v>
      </c>
      <c r="D45" s="30">
        <f t="shared" si="2"/>
        <v>189.21933085501857</v>
      </c>
      <c r="E45" s="72">
        <v>16.66</v>
      </c>
      <c r="F45" s="72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6"/>
      <c r="C48" s="76"/>
      <c r="D48" s="11" t="e">
        <f t="shared" si="2"/>
        <v>#DIV/0!</v>
      </c>
      <c r="E48" s="76"/>
      <c r="F48" s="76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2">
        <v>3.9</v>
      </c>
      <c r="C50" s="72">
        <v>4.2</v>
      </c>
      <c r="D50" s="30">
        <f t="shared" si="2"/>
        <v>107.6923076923077</v>
      </c>
      <c r="E50" s="72">
        <v>4.22</v>
      </c>
      <c r="F50" s="72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40" t="s">
        <v>55</v>
      </c>
      <c r="B56" s="140"/>
      <c r="C56" s="140"/>
      <c r="D56" s="140"/>
      <c r="E56" s="140"/>
      <c r="F56" s="140"/>
      <c r="G56" s="140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3" t="s">
        <v>61</v>
      </c>
      <c r="B62" s="94">
        <v>2.85</v>
      </c>
      <c r="C62" s="94">
        <v>3.065</v>
      </c>
      <c r="D62" s="95">
        <f t="shared" si="3"/>
        <v>107.54385964912281</v>
      </c>
      <c r="E62" s="96">
        <f>E65+E64</f>
        <v>4.13</v>
      </c>
      <c r="F62" s="123">
        <f>F64+F65</f>
        <v>3.49</v>
      </c>
      <c r="G62" s="98">
        <f t="shared" si="1"/>
        <v>84.50363196125909</v>
      </c>
    </row>
    <row r="63" spans="1:7" ht="12.75" customHeight="1" hidden="1">
      <c r="A63" s="35" t="s">
        <v>52</v>
      </c>
      <c r="B63" s="63">
        <v>0</v>
      </c>
      <c r="C63" s="6">
        <v>0</v>
      </c>
      <c r="D63" s="11">
        <v>0</v>
      </c>
      <c r="E63" s="6">
        <v>0</v>
      </c>
      <c r="F63" s="6"/>
      <c r="G63" s="9" t="e">
        <f t="shared" si="1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37">
        <v>0.58</v>
      </c>
      <c r="F64" s="115">
        <f>E64/4*2</f>
        <v>0.29</v>
      </c>
      <c r="G64" s="9">
        <f t="shared" si="1"/>
        <v>50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3.55</v>
      </c>
      <c r="F65" s="115">
        <v>3.2</v>
      </c>
      <c r="G65" s="9">
        <f t="shared" si="1"/>
        <v>90.14084507042254</v>
      </c>
    </row>
    <row r="66" spans="1:7" ht="13.5">
      <c r="A66" s="93" t="s">
        <v>63</v>
      </c>
      <c r="B66" s="94">
        <v>3.99</v>
      </c>
      <c r="C66" s="96">
        <v>4.01</v>
      </c>
      <c r="D66" s="95">
        <f t="shared" si="3"/>
        <v>100.50125313283206</v>
      </c>
      <c r="E66" s="96">
        <f>SUM(E68:E69)</f>
        <v>4.09</v>
      </c>
      <c r="F66" s="96">
        <f>F67+F68+F69</f>
        <v>3.8</v>
      </c>
      <c r="G66" s="98">
        <f>F66/E66%</f>
        <v>92.90953545232274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5">
        <f>E67/4*3</f>
        <v>0</v>
      </c>
      <c r="G67" s="9">
        <v>0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0.94</v>
      </c>
      <c r="F68" s="115">
        <v>0.8</v>
      </c>
      <c r="G68" s="9">
        <f>F68/E68*100</f>
        <v>85.10638297872342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37">
        <v>3.15</v>
      </c>
      <c r="F69" s="115">
        <v>3</v>
      </c>
      <c r="G69" s="9">
        <f>F69/E69*100</f>
        <v>95.23809523809524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37">
        <v>0.55</v>
      </c>
      <c r="F70" s="107"/>
      <c r="G70" s="121">
        <f t="shared" si="1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6">
        <v>0.1</v>
      </c>
      <c r="F71" s="106"/>
      <c r="G71" s="121">
        <f t="shared" si="1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37">
        <v>0.07</v>
      </c>
      <c r="F72" s="107"/>
      <c r="G72" s="121">
        <f t="shared" si="1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37">
        <v>0.38</v>
      </c>
      <c r="F73" s="107"/>
      <c r="G73" s="121">
        <f t="shared" si="1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38">
        <v>0.024</v>
      </c>
      <c r="F74" s="108"/>
      <c r="G74" s="121">
        <f t="shared" si="1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36">
        <v>0</v>
      </c>
      <c r="F75" s="109"/>
      <c r="G75" s="121" t="e">
        <f t="shared" si="1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4" ref="D76:D92">C76/B76%</f>
        <v>100</v>
      </c>
      <c r="E76" s="38">
        <v>0.007</v>
      </c>
      <c r="F76" s="108"/>
      <c r="G76" s="121">
        <f t="shared" si="1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4"/>
        <v>100</v>
      </c>
      <c r="E77" s="38">
        <v>0.017</v>
      </c>
      <c r="F77" s="108"/>
      <c r="G77" s="121">
        <f t="shared" si="1"/>
        <v>0</v>
      </c>
    </row>
    <row r="78" spans="1:7" s="31" customFormat="1" ht="16.5" customHeight="1">
      <c r="A78" s="93" t="s">
        <v>66</v>
      </c>
      <c r="B78" s="96">
        <v>7.575</v>
      </c>
      <c r="C78" s="96">
        <v>6.701</v>
      </c>
      <c r="D78" s="95">
        <f t="shared" si="4"/>
        <v>88.46204620462046</v>
      </c>
      <c r="E78" s="96">
        <f>SUM(E79:E81)</f>
        <v>3.766</v>
      </c>
      <c r="F78" s="96">
        <f>SUM(F79:F81)</f>
        <v>4.05</v>
      </c>
      <c r="G78" s="98">
        <f>F78/E78*100</f>
        <v>107.54115772703132</v>
      </c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4"/>
        <v>94.90196078431373</v>
      </c>
      <c r="E79" s="37">
        <v>3.1</v>
      </c>
      <c r="F79" s="115">
        <v>3.3</v>
      </c>
      <c r="G79" s="9">
        <f>F79/E79*100</f>
        <v>106.4516129032258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4"/>
        <v>109.99999999999999</v>
      </c>
      <c r="E80" s="37">
        <v>0.055</v>
      </c>
      <c r="F80" s="115">
        <v>0.05</v>
      </c>
      <c r="G80" s="9">
        <f>F80/E80*100</f>
        <v>90.90909090909092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4"/>
        <v>75.05070993914808</v>
      </c>
      <c r="E81" s="37">
        <v>0.611</v>
      </c>
      <c r="F81" s="115">
        <v>0.7</v>
      </c>
      <c r="G81" s="9">
        <f>F81/E81*100</f>
        <v>114.56628477905073</v>
      </c>
    </row>
    <row r="82" spans="1:7" s="31" customFormat="1" ht="13.5">
      <c r="A82" s="93" t="s">
        <v>67</v>
      </c>
      <c r="B82" s="96">
        <v>2.506</v>
      </c>
      <c r="C82" s="96">
        <v>2.745</v>
      </c>
      <c r="D82" s="95">
        <f t="shared" si="4"/>
        <v>109.53711093375898</v>
      </c>
      <c r="E82" s="96">
        <f>SUM(E83:E85)</f>
        <v>1.8559999999999999</v>
      </c>
      <c r="F82" s="96">
        <f>F83+F84+F85</f>
        <v>1.5</v>
      </c>
      <c r="G82" s="98">
        <f aca="true" t="shared" si="5" ref="G82:G118">F82/E82%</f>
        <v>80.81896551724138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4"/>
        <v>100</v>
      </c>
      <c r="E83" s="37">
        <v>0</v>
      </c>
      <c r="F83" s="115">
        <f>E83/4*3</f>
        <v>0</v>
      </c>
      <c r="G83" s="9">
        <v>0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4"/>
        <v>2500</v>
      </c>
      <c r="E84" s="37">
        <v>1.2</v>
      </c>
      <c r="F84" s="115">
        <v>0.95</v>
      </c>
      <c r="G84" s="9">
        <f t="shared" si="5"/>
        <v>79.16666666666666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4"/>
        <v>110.55555555555554</v>
      </c>
      <c r="E85" s="37">
        <v>0.656</v>
      </c>
      <c r="F85" s="115">
        <v>0.55</v>
      </c>
      <c r="G85" s="9">
        <f>F85/E85*100</f>
        <v>83.84146341463415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4"/>
        <v>100.29154518950436</v>
      </c>
      <c r="E86" s="39">
        <f>E88+E89</f>
        <v>2.966</v>
      </c>
      <c r="F86" s="39">
        <f>F88+F89</f>
        <v>2.54</v>
      </c>
      <c r="G86" s="9">
        <f>F86/E86%</f>
        <v>85.6372218476062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6">
        <v>0</v>
      </c>
      <c r="F87" s="106"/>
      <c r="G87" s="9" t="e">
        <f t="shared" si="5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4"/>
        <v>100</v>
      </c>
      <c r="E88" s="37">
        <v>0.036</v>
      </c>
      <c r="F88" s="115">
        <v>0.04</v>
      </c>
      <c r="G88" s="9">
        <f t="shared" si="5"/>
        <v>111.11111111111113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4"/>
        <v>100.29411764705883</v>
      </c>
      <c r="E89" s="37">
        <v>2.93</v>
      </c>
      <c r="F89" s="115">
        <v>2.5</v>
      </c>
      <c r="G89" s="9">
        <f t="shared" si="5"/>
        <v>85.32423208191125</v>
      </c>
    </row>
    <row r="90" spans="1:8" s="31" customFormat="1" ht="29.25" customHeight="1">
      <c r="A90" s="97" t="s">
        <v>69</v>
      </c>
      <c r="B90" s="95">
        <v>11</v>
      </c>
      <c r="C90" s="95">
        <v>12.1</v>
      </c>
      <c r="D90" s="95">
        <f t="shared" si="4"/>
        <v>110</v>
      </c>
      <c r="E90" s="95">
        <f>SUM(E91:E92)</f>
        <v>126.5</v>
      </c>
      <c r="F90" s="95">
        <f>F91+F92</f>
        <v>103</v>
      </c>
      <c r="G90" s="98">
        <f t="shared" si="5"/>
        <v>81.42292490118578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4"/>
        <v>111.1111111111111</v>
      </c>
      <c r="E91" s="11">
        <v>82.4</v>
      </c>
      <c r="F91" s="115">
        <v>65</v>
      </c>
      <c r="G91" s="9">
        <f t="shared" si="5"/>
        <v>78.88349514563106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4"/>
        <v>110.71428571428572</v>
      </c>
      <c r="E92" s="11">
        <v>44.1</v>
      </c>
      <c r="F92" s="115">
        <v>38</v>
      </c>
      <c r="G92" s="9">
        <f t="shared" si="5"/>
        <v>86.16780045351474</v>
      </c>
    </row>
    <row r="93" spans="1:7" ht="12.75" customHeight="1" hidden="1">
      <c r="A93" s="35" t="s">
        <v>62</v>
      </c>
      <c r="B93" s="64">
        <v>0</v>
      </c>
      <c r="C93" s="64">
        <v>0</v>
      </c>
      <c r="D93" s="64">
        <v>0</v>
      </c>
      <c r="E93" s="64">
        <v>0</v>
      </c>
      <c r="F93" s="64"/>
      <c r="G93" s="11" t="e">
        <f t="shared" si="5"/>
        <v>#DIV/0!</v>
      </c>
    </row>
    <row r="94" spans="1:7" ht="28.5" customHeight="1">
      <c r="A94" s="140" t="s">
        <v>71</v>
      </c>
      <c r="B94" s="140"/>
      <c r="C94" s="140"/>
      <c r="D94" s="140"/>
      <c r="E94" s="140"/>
      <c r="F94" s="140"/>
      <c r="G94" s="140"/>
    </row>
    <row r="95" spans="1:7" ht="14.25" customHeight="1">
      <c r="A95" s="83" t="s">
        <v>72</v>
      </c>
      <c r="B95" s="58">
        <v>2539</v>
      </c>
      <c r="C95" s="58">
        <v>2512</v>
      </c>
      <c r="D95" s="56">
        <f aca="true" t="shared" si="6" ref="D95:D113">C95/B95%</f>
        <v>98.93658920834974</v>
      </c>
      <c r="E95" s="58">
        <f>SUM(E96:E98)</f>
        <v>1140</v>
      </c>
      <c r="F95" s="58">
        <f>F96+F97+F98</f>
        <v>1379</v>
      </c>
      <c r="G95" s="56">
        <f t="shared" si="5"/>
        <v>120.96491228070175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6"/>
        <v>91.55154091392136</v>
      </c>
      <c r="E96" s="9">
        <v>0</v>
      </c>
      <c r="F96" s="9">
        <v>0</v>
      </c>
      <c r="G96" s="11">
        <v>0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6"/>
        <v>123.52941176470588</v>
      </c>
      <c r="E97" s="9">
        <v>515</v>
      </c>
      <c r="F97" s="116">
        <v>774</v>
      </c>
      <c r="G97" s="11">
        <f t="shared" si="5"/>
        <v>150.29126213592232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6"/>
        <v>119.04761904761905</v>
      </c>
      <c r="E98" s="9">
        <v>625</v>
      </c>
      <c r="F98" s="116">
        <v>605</v>
      </c>
      <c r="G98" s="11">
        <f t="shared" si="5"/>
        <v>96.8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6"/>
        <v>101.01651842439644</v>
      </c>
      <c r="E99" s="9">
        <f>E101+E102</f>
        <v>303</v>
      </c>
      <c r="F99" s="116">
        <f>F101+F102</f>
        <v>371</v>
      </c>
      <c r="G99" s="11">
        <f t="shared" si="5"/>
        <v>122.44224422442245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6"/>
        <v>100</v>
      </c>
      <c r="E100" s="9">
        <v>0</v>
      </c>
      <c r="F100" s="116">
        <f>E100/4*3</f>
        <v>0</v>
      </c>
      <c r="G100" s="11">
        <v>0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6"/>
        <v>346.15384615384613</v>
      </c>
      <c r="E101" s="9">
        <v>210</v>
      </c>
      <c r="F101" s="116">
        <v>286</v>
      </c>
      <c r="G101" s="11">
        <f t="shared" si="5"/>
        <v>136.19047619047618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6"/>
        <v>85.79881656804734</v>
      </c>
      <c r="E102" s="9">
        <v>93</v>
      </c>
      <c r="F102" s="116">
        <v>85</v>
      </c>
      <c r="G102" s="11">
        <f t="shared" si="5"/>
        <v>91.39784946236558</v>
      </c>
    </row>
    <row r="103" spans="1:7" s="31" customFormat="1" ht="14.25" customHeight="1" hidden="1">
      <c r="A103" s="93" t="s">
        <v>74</v>
      </c>
      <c r="B103" s="98">
        <v>1825</v>
      </c>
      <c r="C103" s="98">
        <v>0</v>
      </c>
      <c r="D103" s="95">
        <f t="shared" si="6"/>
        <v>0</v>
      </c>
      <c r="E103" s="98">
        <v>0</v>
      </c>
      <c r="F103" s="117">
        <v>0</v>
      </c>
      <c r="G103" s="105">
        <v>0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9">
        <v>0</v>
      </c>
      <c r="F104" s="118">
        <v>0</v>
      </c>
      <c r="G104" s="103">
        <v>0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6"/>
        <v>0</v>
      </c>
      <c r="E105" s="9">
        <v>0</v>
      </c>
      <c r="F105" s="118">
        <v>0</v>
      </c>
      <c r="G105" s="103">
        <v>0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6"/>
        <v>0</v>
      </c>
      <c r="E106" s="9">
        <v>0</v>
      </c>
      <c r="F106" s="118">
        <v>0</v>
      </c>
      <c r="G106" s="103">
        <v>0</v>
      </c>
    </row>
    <row r="107" spans="1:7" ht="14.25" customHeight="1">
      <c r="A107" s="83" t="s">
        <v>75</v>
      </c>
      <c r="B107" s="58">
        <v>425</v>
      </c>
      <c r="C107" s="58">
        <v>525</v>
      </c>
      <c r="D107" s="56">
        <f t="shared" si="6"/>
        <v>123.52941176470588</v>
      </c>
      <c r="E107" s="58">
        <v>1716</v>
      </c>
      <c r="F107" s="120">
        <v>1800</v>
      </c>
      <c r="G107" s="56">
        <f t="shared" si="5"/>
        <v>104.8951048951049</v>
      </c>
    </row>
    <row r="108" spans="1:7" s="31" customFormat="1" ht="14.25" customHeight="1">
      <c r="A108" s="83" t="s">
        <v>76</v>
      </c>
      <c r="B108" s="58">
        <v>322</v>
      </c>
      <c r="C108" s="58">
        <v>322.7</v>
      </c>
      <c r="D108" s="56">
        <f t="shared" si="6"/>
        <v>100.21739130434781</v>
      </c>
      <c r="E108" s="58">
        <v>228.6</v>
      </c>
      <c r="F108" s="120">
        <v>23.315</v>
      </c>
      <c r="G108" s="56">
        <f t="shared" si="5"/>
        <v>10.199037620297464</v>
      </c>
    </row>
    <row r="109" spans="1:7" s="31" customFormat="1" ht="18.75" customHeight="1" hidden="1">
      <c r="A109" s="130" t="s">
        <v>132</v>
      </c>
      <c r="B109" s="131"/>
      <c r="C109" s="131"/>
      <c r="D109" s="131"/>
      <c r="E109" s="131"/>
      <c r="F109" s="131"/>
      <c r="G109" s="132"/>
    </row>
    <row r="110" spans="1:7" ht="19.5" customHeight="1" hidden="1">
      <c r="A110" s="66" t="s">
        <v>130</v>
      </c>
      <c r="B110" s="9">
        <f>B111+B112+B113</f>
        <v>1767.1999999999998</v>
      </c>
      <c r="C110" s="9">
        <f>C111+C112+C113</f>
        <v>1998.1</v>
      </c>
      <c r="D110" s="11">
        <f t="shared" si="6"/>
        <v>113.06586690810323</v>
      </c>
      <c r="E110" s="9">
        <f>E111+E112+E113</f>
        <v>2244</v>
      </c>
      <c r="F110" s="9"/>
      <c r="G110" s="11">
        <f t="shared" si="5"/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6"/>
        <v>112.55757758815977</v>
      </c>
      <c r="E111" s="9">
        <v>1670.1</v>
      </c>
      <c r="F111" s="9"/>
      <c r="G111" s="11">
        <f t="shared" si="5"/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6"/>
        <v>109.44309927360776</v>
      </c>
      <c r="E112" s="9">
        <v>50.2</v>
      </c>
      <c r="F112" s="9"/>
      <c r="G112" s="11">
        <f t="shared" si="5"/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6"/>
        <v>115.11454183266933</v>
      </c>
      <c r="E113" s="9">
        <v>523.7</v>
      </c>
      <c r="F113" s="9"/>
      <c r="G113" s="11">
        <f t="shared" si="5"/>
        <v>0</v>
      </c>
    </row>
    <row r="114" spans="1:7" ht="17.25" hidden="1">
      <c r="A114" s="145" t="s">
        <v>131</v>
      </c>
      <c r="B114" s="146"/>
      <c r="C114" s="146"/>
      <c r="D114" s="146"/>
      <c r="E114" s="146"/>
      <c r="F114" s="146"/>
      <c r="G114" s="147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 t="shared" si="5"/>
        <v>0</v>
      </c>
    </row>
    <row r="116" spans="1:7" ht="24" customHeight="1">
      <c r="A116" s="137" t="s">
        <v>123</v>
      </c>
      <c r="B116" s="138"/>
      <c r="C116" s="138"/>
      <c r="D116" s="138"/>
      <c r="E116" s="138"/>
      <c r="F116" s="138"/>
      <c r="G116" s="139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 t="shared" si="5"/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 t="shared" si="5"/>
        <v>0</v>
      </c>
    </row>
    <row r="119" spans="1:7" ht="14.25" customHeight="1">
      <c r="A119" s="140" t="s">
        <v>90</v>
      </c>
      <c r="B119" s="140"/>
      <c r="C119" s="140"/>
      <c r="D119" s="140"/>
      <c r="E119" s="140"/>
      <c r="F119" s="140"/>
      <c r="G119" s="140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12.6</v>
      </c>
      <c r="F120" s="115">
        <f>E120/4*3</f>
        <v>9.45</v>
      </c>
      <c r="G120" s="11">
        <f>F120/E120%</f>
        <v>75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24</v>
      </c>
      <c r="F121" s="115">
        <f>E121/4*3</f>
        <v>18</v>
      </c>
      <c r="G121" s="11">
        <f>F121/E121%</f>
        <v>75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40" t="s">
        <v>83</v>
      </c>
      <c r="B123" s="140"/>
      <c r="C123" s="140"/>
      <c r="D123" s="140"/>
      <c r="E123" s="140"/>
      <c r="F123" s="140"/>
      <c r="G123" s="140"/>
    </row>
    <row r="124" spans="1:7" s="57" customFormat="1" ht="27" hidden="1">
      <c r="A124" s="83" t="s">
        <v>84</v>
      </c>
      <c r="B124" s="84">
        <v>758</v>
      </c>
      <c r="C124" s="84">
        <v>758</v>
      </c>
      <c r="D124" s="56">
        <f>C124/B124%</f>
        <v>100</v>
      </c>
      <c r="E124" s="84">
        <v>758</v>
      </c>
      <c r="F124" s="84"/>
      <c r="G124" s="11">
        <f aca="true" t="shared" si="7" ref="G124:G132">F124/E124%</f>
        <v>0</v>
      </c>
    </row>
    <row r="125" spans="1:7" s="57" customFormat="1" ht="27" hidden="1">
      <c r="A125" s="83" t="s">
        <v>135</v>
      </c>
      <c r="B125" s="84">
        <v>2.441</v>
      </c>
      <c r="C125" s="84">
        <v>2.615</v>
      </c>
      <c r="D125" s="56">
        <f aca="true" t="shared" si="8" ref="D125:D132">C125/B125%</f>
        <v>107.12822613682918</v>
      </c>
      <c r="E125" s="84">
        <v>2.615</v>
      </c>
      <c r="F125" s="84"/>
      <c r="G125" s="11">
        <f t="shared" si="7"/>
        <v>0</v>
      </c>
    </row>
    <row r="126" spans="1:7" s="57" customFormat="1" ht="13.5" hidden="1">
      <c r="A126" s="85" t="s">
        <v>85</v>
      </c>
      <c r="B126" s="86"/>
      <c r="C126" s="86"/>
      <c r="D126" s="56" t="e">
        <f t="shared" si="8"/>
        <v>#DIV/0!</v>
      </c>
      <c r="E126" s="86"/>
      <c r="F126" s="86"/>
      <c r="G126" s="11" t="e">
        <f t="shared" si="7"/>
        <v>#DIV/0!</v>
      </c>
    </row>
    <row r="127" spans="1:7" s="57" customFormat="1" ht="13.5" hidden="1">
      <c r="A127" s="85" t="s">
        <v>86</v>
      </c>
      <c r="B127" s="86"/>
      <c r="C127" s="86"/>
      <c r="D127" s="56" t="e">
        <f t="shared" si="8"/>
        <v>#DIV/0!</v>
      </c>
      <c r="E127" s="86"/>
      <c r="F127" s="86"/>
      <c r="G127" s="11" t="e">
        <f t="shared" si="7"/>
        <v>#DIV/0!</v>
      </c>
    </row>
    <row r="128" spans="1:7" s="57" customFormat="1" ht="13.5" hidden="1">
      <c r="A128" s="85" t="s">
        <v>87</v>
      </c>
      <c r="B128" s="86"/>
      <c r="C128" s="86"/>
      <c r="D128" s="56" t="e">
        <f t="shared" si="8"/>
        <v>#DIV/0!</v>
      </c>
      <c r="E128" s="86"/>
      <c r="F128" s="86"/>
      <c r="G128" s="11" t="e">
        <f t="shared" si="7"/>
        <v>#DIV/0!</v>
      </c>
    </row>
    <row r="129" spans="1:7" s="57" customFormat="1" ht="13.5" hidden="1">
      <c r="A129" s="87" t="s">
        <v>88</v>
      </c>
      <c r="B129" s="86"/>
      <c r="C129" s="86"/>
      <c r="D129" s="56" t="e">
        <f t="shared" si="8"/>
        <v>#DIV/0!</v>
      </c>
      <c r="E129" s="86"/>
      <c r="F129" s="86"/>
      <c r="G129" s="11" t="e">
        <f t="shared" si="7"/>
        <v>#DIV/0!</v>
      </c>
    </row>
    <row r="130" spans="1:7" s="57" customFormat="1" ht="12.75" customHeight="1" hidden="1">
      <c r="A130" s="88" t="s">
        <v>86</v>
      </c>
      <c r="B130" s="86"/>
      <c r="C130" s="86"/>
      <c r="D130" s="56" t="e">
        <f t="shared" si="8"/>
        <v>#DIV/0!</v>
      </c>
      <c r="E130" s="86"/>
      <c r="F130" s="86"/>
      <c r="G130" s="11" t="e">
        <f t="shared" si="7"/>
        <v>#DIV/0!</v>
      </c>
    </row>
    <row r="131" spans="1:7" s="57" customFormat="1" ht="12.75" customHeight="1" hidden="1">
      <c r="A131" s="88" t="s">
        <v>87</v>
      </c>
      <c r="B131" s="86"/>
      <c r="C131" s="86"/>
      <c r="D131" s="56" t="e">
        <f t="shared" si="8"/>
        <v>#DIV/0!</v>
      </c>
      <c r="E131" s="86"/>
      <c r="F131" s="86"/>
      <c r="G131" s="11" t="e">
        <f t="shared" si="7"/>
        <v>#DIV/0!</v>
      </c>
    </row>
    <row r="132" spans="1:7" s="57" customFormat="1" ht="41.25" hidden="1">
      <c r="A132" s="83" t="s">
        <v>89</v>
      </c>
      <c r="B132" s="84">
        <v>86.6</v>
      </c>
      <c r="C132" s="84">
        <v>84.9</v>
      </c>
      <c r="D132" s="56">
        <f t="shared" si="8"/>
        <v>98.03695150115475</v>
      </c>
      <c r="E132" s="84">
        <v>84.9</v>
      </c>
      <c r="F132" s="84"/>
      <c r="G132" s="11">
        <f t="shared" si="7"/>
        <v>0</v>
      </c>
    </row>
    <row r="133" spans="1:7" ht="14.25" customHeight="1" hidden="1">
      <c r="A133" s="140"/>
      <c r="B133" s="140"/>
      <c r="C133" s="140"/>
      <c r="D133" s="140"/>
      <c r="E133" s="140"/>
      <c r="F133" s="140"/>
      <c r="G133" s="140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40" t="s">
        <v>96</v>
      </c>
      <c r="B140" s="140"/>
      <c r="C140" s="140"/>
      <c r="D140" s="140"/>
      <c r="E140" s="140"/>
      <c r="F140" s="140"/>
      <c r="G140" s="140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9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9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9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9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9"/>
        <v>0</v>
      </c>
    </row>
    <row r="146" spans="1:7" s="62" customFormat="1" ht="30" customHeight="1" hidden="1">
      <c r="A146" s="59" t="s">
        <v>100</v>
      </c>
      <c r="B146" s="65">
        <v>0</v>
      </c>
      <c r="C146" s="65">
        <v>0</v>
      </c>
      <c r="D146" s="61"/>
      <c r="E146" s="65">
        <v>0</v>
      </c>
      <c r="F146" s="65"/>
      <c r="G146" s="11" t="e">
        <f t="shared" si="9"/>
        <v>#DIV/0!</v>
      </c>
    </row>
    <row r="147" spans="1:7" s="57" customFormat="1" ht="30" customHeight="1" hidden="1">
      <c r="A147" s="83" t="s">
        <v>101</v>
      </c>
      <c r="B147" s="84">
        <v>381.1</v>
      </c>
      <c r="C147" s="84">
        <v>376</v>
      </c>
      <c r="D147" s="56">
        <f aca="true" t="shared" si="10" ref="D147:D160">C147/B147%</f>
        <v>98.66176856468118</v>
      </c>
      <c r="E147" s="84">
        <v>371.5</v>
      </c>
      <c r="F147" s="84"/>
      <c r="G147" s="11">
        <f t="shared" si="9"/>
        <v>0</v>
      </c>
    </row>
    <row r="148" spans="1:7" s="57" customFormat="1" ht="28.5" customHeight="1" hidden="1">
      <c r="A148" s="83" t="s">
        <v>102</v>
      </c>
      <c r="B148" s="84">
        <v>708</v>
      </c>
      <c r="C148" s="84">
        <v>708</v>
      </c>
      <c r="D148" s="56">
        <f t="shared" si="10"/>
        <v>100</v>
      </c>
      <c r="E148" s="84">
        <v>708</v>
      </c>
      <c r="F148" s="84"/>
      <c r="G148" s="11">
        <f t="shared" si="9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0"/>
        <v>97.29729729729729</v>
      </c>
      <c r="E149" s="6">
        <v>3.6</v>
      </c>
      <c r="F149" s="6"/>
      <c r="G149" s="11">
        <f t="shared" si="9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0"/>
        <v>99.38715380082499</v>
      </c>
      <c r="E150" s="36">
        <v>840.8</v>
      </c>
      <c r="F150" s="36"/>
      <c r="G150" s="11">
        <f t="shared" si="9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0"/>
        <v>104</v>
      </c>
      <c r="E151" s="36">
        <v>38.4</v>
      </c>
      <c r="F151" s="36"/>
      <c r="G151" s="11">
        <f t="shared" si="9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0"/>
        <v>100.58823529411765</v>
      </c>
      <c r="E152" s="6">
        <f>E153+E154+E155</f>
        <v>172</v>
      </c>
      <c r="F152" s="6"/>
      <c r="G152" s="11">
        <f t="shared" si="9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0"/>
        <v>100</v>
      </c>
      <c r="E153" s="6">
        <v>1</v>
      </c>
      <c r="F153" s="6"/>
      <c r="G153" s="11">
        <f t="shared" si="9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0"/>
        <v>100</v>
      </c>
      <c r="E154" s="6">
        <v>13</v>
      </c>
      <c r="F154" s="6"/>
      <c r="G154" s="11">
        <f t="shared" si="9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0"/>
        <v>100.64102564102564</v>
      </c>
      <c r="E155" s="6">
        <v>158</v>
      </c>
      <c r="F155" s="6"/>
      <c r="G155" s="11">
        <f t="shared" si="9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0"/>
        <v>100.30983733539891</v>
      </c>
      <c r="E156" s="47">
        <v>1296</v>
      </c>
      <c r="F156" s="47"/>
      <c r="G156" s="11">
        <f t="shared" si="9"/>
        <v>0</v>
      </c>
      <c r="I156" s="77"/>
    </row>
    <row r="157" spans="1:10" s="57" customFormat="1" ht="13.5">
      <c r="A157" s="141" t="s">
        <v>124</v>
      </c>
      <c r="B157" s="142"/>
      <c r="C157" s="142"/>
      <c r="D157" s="142"/>
      <c r="E157" s="142"/>
      <c r="F157" s="142"/>
      <c r="G157" s="143"/>
      <c r="H157" s="78"/>
      <c r="I157" s="79"/>
      <c r="J157" s="80"/>
    </row>
    <row r="158" spans="1:10" s="57" customFormat="1" ht="41.25">
      <c r="A158" s="81" t="s">
        <v>145</v>
      </c>
      <c r="B158" s="82">
        <v>0</v>
      </c>
      <c r="C158" s="82">
        <v>64.1</v>
      </c>
      <c r="D158" s="56"/>
      <c r="E158" s="68">
        <v>184</v>
      </c>
      <c r="F158" s="115">
        <v>18.4</v>
      </c>
      <c r="G158" s="11">
        <f>F158/E158%</f>
        <v>9.999999999999998</v>
      </c>
      <c r="H158" s="78"/>
      <c r="I158" s="79"/>
      <c r="J158" s="80"/>
    </row>
    <row r="159" spans="1:7" s="57" customFormat="1" ht="27" hidden="1">
      <c r="A159" s="81" t="s">
        <v>125</v>
      </c>
      <c r="B159" s="58">
        <v>53.5</v>
      </c>
      <c r="C159" s="58">
        <v>52.9</v>
      </c>
      <c r="D159" s="56">
        <f t="shared" si="10"/>
        <v>98.8785046728972</v>
      </c>
      <c r="E159" s="68">
        <v>52.8</v>
      </c>
      <c r="F159" s="68"/>
      <c r="G159" s="11">
        <f>F159/E159%</f>
        <v>0</v>
      </c>
    </row>
    <row r="160" spans="1:7" s="57" customFormat="1" ht="54.75" hidden="1">
      <c r="A160" s="81" t="s">
        <v>126</v>
      </c>
      <c r="B160" s="58">
        <v>30</v>
      </c>
      <c r="C160" s="58">
        <v>30.1</v>
      </c>
      <c r="D160" s="56">
        <f t="shared" si="10"/>
        <v>100.33333333333334</v>
      </c>
      <c r="E160" s="68">
        <v>30.5</v>
      </c>
      <c r="F160" s="68"/>
      <c r="G160" s="11">
        <f>F160/E160%</f>
        <v>0</v>
      </c>
    </row>
    <row r="161" spans="1:7" ht="15.75" customHeight="1">
      <c r="A161" s="129" t="s">
        <v>112</v>
      </c>
      <c r="B161" s="129"/>
      <c r="C161" s="129"/>
      <c r="D161" s="129"/>
      <c r="E161" s="129"/>
      <c r="F161" s="129"/>
      <c r="G161" s="129"/>
    </row>
    <row r="162" spans="1:7" ht="13.5">
      <c r="A162" s="8" t="s">
        <v>113</v>
      </c>
      <c r="B162" s="106">
        <v>56</v>
      </c>
      <c r="C162" s="106">
        <v>60</v>
      </c>
      <c r="D162" s="103">
        <f aca="true" t="shared" si="11" ref="D162:D174">C162/B162%</f>
        <v>107.14285714285714</v>
      </c>
      <c r="E162" s="11">
        <v>66</v>
      </c>
      <c r="F162" s="6">
        <v>68</v>
      </c>
      <c r="G162" s="11">
        <f>F162/E162%</f>
        <v>103.03030303030303</v>
      </c>
    </row>
    <row r="163" spans="1:7" ht="13.5">
      <c r="A163" s="8" t="s">
        <v>114</v>
      </c>
      <c r="B163" s="106">
        <v>115.8</v>
      </c>
      <c r="C163" s="106">
        <v>115.8</v>
      </c>
      <c r="D163" s="103">
        <f t="shared" si="11"/>
        <v>100</v>
      </c>
      <c r="E163" s="6">
        <v>124</v>
      </c>
      <c r="F163" s="6">
        <v>124</v>
      </c>
      <c r="G163" s="11">
        <f aca="true" t="shared" si="12" ref="G163:G169">F163/E163%</f>
        <v>100</v>
      </c>
    </row>
    <row r="164" spans="1:7" ht="13.5">
      <c r="A164" s="8" t="s">
        <v>115</v>
      </c>
      <c r="B164" s="106">
        <v>10.5</v>
      </c>
      <c r="C164" s="106">
        <v>10.5</v>
      </c>
      <c r="D164" s="103">
        <f t="shared" si="11"/>
        <v>100</v>
      </c>
      <c r="E164" s="6">
        <v>1.424</v>
      </c>
      <c r="F164" s="6">
        <v>1.424</v>
      </c>
      <c r="G164" s="11">
        <f t="shared" si="12"/>
        <v>100</v>
      </c>
    </row>
    <row r="165" spans="1:7" ht="15.75" customHeight="1">
      <c r="A165" s="8" t="s">
        <v>116</v>
      </c>
      <c r="B165" s="106">
        <v>133.95</v>
      </c>
      <c r="C165" s="106">
        <v>133.95</v>
      </c>
      <c r="D165" s="103">
        <f t="shared" si="11"/>
        <v>100</v>
      </c>
      <c r="E165" s="6">
        <v>121.5</v>
      </c>
      <c r="F165" s="6">
        <v>121.5</v>
      </c>
      <c r="G165" s="11">
        <f t="shared" si="12"/>
        <v>100</v>
      </c>
    </row>
    <row r="166" spans="1:7" ht="13.5">
      <c r="A166" s="35" t="s">
        <v>117</v>
      </c>
      <c r="B166" s="106">
        <v>33</v>
      </c>
      <c r="C166" s="106">
        <v>33</v>
      </c>
      <c r="D166" s="103">
        <f t="shared" si="11"/>
        <v>100</v>
      </c>
      <c r="E166" s="6">
        <v>94.6</v>
      </c>
      <c r="F166" s="6">
        <v>94.6</v>
      </c>
      <c r="G166" s="11">
        <f t="shared" si="12"/>
        <v>100</v>
      </c>
    </row>
    <row r="167" spans="1:7" s="57" customFormat="1" ht="27">
      <c r="A167" s="128" t="s">
        <v>118</v>
      </c>
      <c r="B167" s="124">
        <v>86.8</v>
      </c>
      <c r="C167" s="124">
        <v>86.8</v>
      </c>
      <c r="D167" s="124">
        <f t="shared" si="11"/>
        <v>100</v>
      </c>
      <c r="E167" s="56">
        <v>98</v>
      </c>
      <c r="F167" s="56">
        <v>98</v>
      </c>
      <c r="G167" s="11">
        <f t="shared" si="12"/>
        <v>100</v>
      </c>
    </row>
    <row r="168" spans="1:7" ht="27" hidden="1">
      <c r="A168" s="125" t="s">
        <v>119</v>
      </c>
      <c r="B168" s="106">
        <v>348</v>
      </c>
      <c r="C168" s="106">
        <v>375.8</v>
      </c>
      <c r="D168" s="103">
        <f t="shared" si="11"/>
        <v>107.98850574712644</v>
      </c>
      <c r="E168" s="106">
        <v>386.3</v>
      </c>
      <c r="F168" s="106"/>
      <c r="G168" s="103">
        <f t="shared" si="12"/>
        <v>0</v>
      </c>
    </row>
    <row r="169" spans="1:7" ht="27" hidden="1">
      <c r="A169" s="125" t="s">
        <v>120</v>
      </c>
      <c r="B169" s="106">
        <v>71.6</v>
      </c>
      <c r="C169" s="106">
        <v>73.3</v>
      </c>
      <c r="D169" s="103">
        <f t="shared" si="11"/>
        <v>102.37430167597765</v>
      </c>
      <c r="E169" s="106">
        <v>80.2</v>
      </c>
      <c r="F169" s="106"/>
      <c r="G169" s="103">
        <f t="shared" si="12"/>
        <v>0</v>
      </c>
    </row>
    <row r="170" spans="1:7" ht="17.25">
      <c r="A170" s="130" t="s">
        <v>127</v>
      </c>
      <c r="B170" s="131"/>
      <c r="C170" s="131"/>
      <c r="D170" s="131"/>
      <c r="E170" s="131"/>
      <c r="F170" s="131"/>
      <c r="G170" s="132"/>
    </row>
    <row r="171" spans="1:7" s="67" customFormat="1" ht="27">
      <c r="A171" s="29" t="s">
        <v>128</v>
      </c>
      <c r="B171" s="126"/>
      <c r="C171" s="126">
        <v>4.685</v>
      </c>
      <c r="D171" s="103"/>
      <c r="E171" s="122">
        <v>30</v>
      </c>
      <c r="F171" s="122">
        <v>38</v>
      </c>
      <c r="G171" s="11">
        <f>F171/E171%</f>
        <v>126.66666666666667</v>
      </c>
    </row>
    <row r="172" spans="1:7" s="67" customFormat="1" ht="13.5">
      <c r="A172" s="29" t="s">
        <v>129</v>
      </c>
      <c r="B172" s="127"/>
      <c r="C172" s="126">
        <v>0.067</v>
      </c>
      <c r="D172" s="103"/>
      <c r="E172" s="122">
        <v>3</v>
      </c>
      <c r="F172" s="122">
        <v>0</v>
      </c>
      <c r="G172" s="11">
        <f>F172/E172%</f>
        <v>0</v>
      </c>
    </row>
    <row r="173" spans="1:7" s="67" customFormat="1" ht="13.5">
      <c r="A173" s="29" t="s">
        <v>134</v>
      </c>
      <c r="B173" s="126">
        <v>150</v>
      </c>
      <c r="C173" s="126">
        <v>100</v>
      </c>
      <c r="D173" s="103">
        <f t="shared" si="11"/>
        <v>66.66666666666667</v>
      </c>
      <c r="E173" s="122">
        <v>100</v>
      </c>
      <c r="F173" s="122">
        <v>120</v>
      </c>
      <c r="G173" s="11">
        <f>F173/E173%</f>
        <v>120</v>
      </c>
    </row>
    <row r="174" spans="1:7" s="67" customFormat="1" ht="27">
      <c r="A174" s="42" t="s">
        <v>133</v>
      </c>
      <c r="B174" s="126">
        <v>60</v>
      </c>
      <c r="C174" s="126">
        <v>60</v>
      </c>
      <c r="D174" s="103">
        <f t="shared" si="11"/>
        <v>100</v>
      </c>
      <c r="E174" s="122">
        <v>56</v>
      </c>
      <c r="F174" s="122">
        <v>38</v>
      </c>
      <c r="G174" s="11">
        <f>F174/E174%</f>
        <v>67.85714285714285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89"/>
      <c r="B177" s="90"/>
      <c r="C177" s="90"/>
      <c r="D177" s="90"/>
      <c r="E177" s="90"/>
      <c r="F177" s="90"/>
      <c r="G177" s="90"/>
    </row>
    <row r="178" spans="1:7" s="57" customFormat="1" ht="12.75">
      <c r="A178" s="89"/>
      <c r="B178" s="90"/>
      <c r="C178" s="90"/>
      <c r="D178" s="90"/>
      <c r="E178" s="90"/>
      <c r="F178" s="90"/>
      <c r="G178" s="90"/>
    </row>
    <row r="179" spans="1:7" s="57" customFormat="1" ht="12.75">
      <c r="A179" s="90"/>
      <c r="B179" s="90"/>
      <c r="C179" s="90"/>
      <c r="D179" s="90"/>
      <c r="E179" s="90"/>
      <c r="F179" s="90"/>
      <c r="G179" s="90"/>
    </row>
    <row r="180" spans="1:7" s="3" customFormat="1" ht="42">
      <c r="A180" s="119" t="s">
        <v>147</v>
      </c>
      <c r="B180" s="111"/>
      <c r="C180" s="111"/>
      <c r="D180" s="111"/>
      <c r="E180" s="110"/>
      <c r="F180" s="52"/>
      <c r="G180" s="52" t="s">
        <v>148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C1:G1"/>
    <mergeCell ref="A9:G9"/>
    <mergeCell ref="A11:A12"/>
    <mergeCell ref="D11:D12"/>
    <mergeCell ref="G11:G12"/>
    <mergeCell ref="E6:I6"/>
    <mergeCell ref="A157:G157"/>
    <mergeCell ref="A13:H13"/>
    <mergeCell ref="A29:G29"/>
    <mergeCell ref="A56:G56"/>
    <mergeCell ref="A94:G94"/>
    <mergeCell ref="A109:G109"/>
    <mergeCell ref="A114:G114"/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2016-05-13T10:25:44Z</cp:lastPrinted>
  <dcterms:created xsi:type="dcterms:W3CDTF">2012-11-19T05:14:48Z</dcterms:created>
  <dcterms:modified xsi:type="dcterms:W3CDTF">2017-08-24T07:52:31Z</dcterms:modified>
  <cp:category/>
  <cp:version/>
  <cp:contentType/>
  <cp:contentStatus/>
</cp:coreProperties>
</file>