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<sst xmlns="http://schemas.openxmlformats.org/spreadsheetml/2006/main" count="46" uniqueCount="46">
  <si>
    <t>Вид поступлений</t>
  </si>
  <si>
    <t>Остаток</t>
  </si>
  <si>
    <t>Начисление</t>
  </si>
  <si>
    <t>Задолженность жильцов</t>
  </si>
  <si>
    <t xml:space="preserve">Оплата </t>
  </si>
  <si>
    <t>Вид текущих расходов</t>
  </si>
  <si>
    <t>Сан.содержание ПТ</t>
  </si>
  <si>
    <t>Услуги сторон.организаций</t>
  </si>
  <si>
    <t>Директор</t>
  </si>
  <si>
    <t>Бухгалтер</t>
  </si>
  <si>
    <t>итого</t>
  </si>
  <si>
    <t>Оплата за тех.обслуживан.</t>
  </si>
  <si>
    <t>Итого затраты</t>
  </si>
  <si>
    <t>Итого накопительная часть</t>
  </si>
  <si>
    <t>июль</t>
  </si>
  <si>
    <t>август</t>
  </si>
  <si>
    <t>октябрь</t>
  </si>
  <si>
    <t>ноябрь</t>
  </si>
  <si>
    <t>декабрь</t>
  </si>
  <si>
    <t>Расходы на управление</t>
  </si>
  <si>
    <t>Уполномоченный представитель МКД _____________________</t>
  </si>
  <si>
    <t>Отчет ООО "Альтернатива" о выполнении договора управления</t>
  </si>
  <si>
    <t>январь</t>
  </si>
  <si>
    <t>февраль</t>
  </si>
  <si>
    <t>март</t>
  </si>
  <si>
    <t>апрель</t>
  </si>
  <si>
    <t>май</t>
  </si>
  <si>
    <t>июнь</t>
  </si>
  <si>
    <t>сетябрь</t>
  </si>
  <si>
    <t>Ю.Н.Мальцев</t>
  </si>
  <si>
    <t>О.Н.Дмитриева</t>
  </si>
  <si>
    <t>Осмотрэлектриком замена плафонов и лампочек</t>
  </si>
  <si>
    <t xml:space="preserve">Чистка снега ПТ </t>
  </si>
  <si>
    <t>Осмотр крыши подвалов и всех  инженерных систем ремонт слух окна</t>
  </si>
  <si>
    <t>Промывка оприсовка</t>
  </si>
  <si>
    <t>Устранение воз.пробв системе отопления и утепление труб</t>
  </si>
  <si>
    <t>27 кв.</t>
  </si>
  <si>
    <t>сенбябрь 2011 г        1260,5кв.м</t>
  </si>
  <si>
    <t>Частичный ремонт канализацион.труб.</t>
  </si>
  <si>
    <t>Замена набивки на задвижках теплосистемы</t>
  </si>
  <si>
    <t>Усллуги уборщицы</t>
  </si>
  <si>
    <t>ст.Новотитаровская ул.Красная,128</t>
  </si>
  <si>
    <t>Механическая прочистка внутридомовой канализации</t>
  </si>
  <si>
    <t>Выкашевание травы,камыша</t>
  </si>
  <si>
    <t>Ремотн канализационного люка</t>
  </si>
  <si>
    <t>Отчетный период (1 полугидие 2013г.)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</si>
</sst>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/m/yy;@"/>
    <numFmt numFmtId="166" formatCode="dd/mm/yy;@"/>
    <numFmt numFmtId="167" formatCode="0.0"/>
  </numFmts>
  <fonts count="22">
    <font>
      <sz val="10"/>
      <name val="Arial Cyr"/>
      <family val="0"/>
    </font>
    <font>
      <sz val="9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15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166" fontId="1" fillId="0" borderId="10" xfId="0" applyNumberFormat="1" applyFont="1" applyBorder="1" applyAlignment="1">
      <alignment horizontal="center"/>
    </xf>
    <xf numFmtId="2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center" wrapText="1"/>
    </xf>
    <xf numFmtId="1" fontId="0" fillId="0" borderId="10" xfId="0" applyNumberFormat="1" applyBorder="1" applyAlignment="1">
      <alignment/>
    </xf>
    <xf numFmtId="0" fontId="1" fillId="0" borderId="10" xfId="0" applyFont="1" applyBorder="1" applyAlignment="1">
      <alignment horizontal="left" vertical="center"/>
    </xf>
    <xf numFmtId="167" fontId="0" fillId="0" borderId="10" xfId="0" applyNumberForma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PageLayoutView="0" workbookViewId="0" topLeftCell="A1">
      <selection activeCell="J16" sqref="J16"/>
    </sheetView>
  </sheetViews>
  <sheetFormatPr defaultColWidth="9.00390625" defaultRowHeight="12.75"/>
  <cols>
    <col min="1" max="1" width="21.375" style="0" customWidth="1"/>
    <col min="2" max="2" width="9.25390625" style="0" customWidth="1"/>
    <col min="3" max="3" width="8.875" style="0" customWidth="1"/>
    <col min="4" max="4" width="8.25390625" style="0" customWidth="1"/>
    <col min="5" max="5" width="8.875" style="0" customWidth="1"/>
    <col min="6" max="6" width="9.25390625" style="0" customWidth="1"/>
    <col min="7" max="7" width="8.875" style="0" customWidth="1"/>
    <col min="8" max="8" width="9.25390625" style="0" customWidth="1"/>
    <col min="9" max="9" width="8.375" style="0" customWidth="1"/>
    <col min="10" max="10" width="9.25390625" style="0" customWidth="1"/>
    <col min="11" max="11" width="8.25390625" style="0" customWidth="1"/>
    <col min="12" max="12" width="6.625" style="0" customWidth="1"/>
    <col min="13" max="13" width="7.00390625" style="0" customWidth="1"/>
    <col min="14" max="14" width="6.375" style="0" customWidth="1"/>
    <col min="15" max="15" width="9.25390625" style="0" customWidth="1"/>
  </cols>
  <sheetData>
    <row r="1" ht="12.75">
      <c r="A1" t="s">
        <v>36</v>
      </c>
    </row>
    <row r="2" ht="12.75">
      <c r="A2" t="s">
        <v>37</v>
      </c>
    </row>
    <row r="3" spans="1:15" ht="15.75" customHeight="1">
      <c r="A3" s="11" t="s">
        <v>21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3"/>
    </row>
    <row r="4" spans="1:15" ht="15.75" customHeight="1">
      <c r="A4" s="12" t="s">
        <v>41</v>
      </c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s="2" customFormat="1" ht="15.75" customHeight="1">
      <c r="A5" s="3" t="s">
        <v>0</v>
      </c>
      <c r="B5" s="1" t="s">
        <v>1</v>
      </c>
      <c r="C5" s="11" t="s">
        <v>45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3"/>
    </row>
    <row r="6" spans="1:15" ht="13.5" customHeight="1">
      <c r="A6" s="3" t="s">
        <v>11</v>
      </c>
      <c r="B6" s="4">
        <v>41275</v>
      </c>
      <c r="C6" s="4" t="s">
        <v>22</v>
      </c>
      <c r="D6" s="4" t="s">
        <v>23</v>
      </c>
      <c r="E6" s="4" t="s">
        <v>24</v>
      </c>
      <c r="F6" s="4" t="s">
        <v>25</v>
      </c>
      <c r="G6" s="4" t="s">
        <v>26</v>
      </c>
      <c r="H6" s="4" t="s">
        <v>27</v>
      </c>
      <c r="I6" s="4" t="s">
        <v>14</v>
      </c>
      <c r="J6" s="4" t="s">
        <v>15</v>
      </c>
      <c r="K6" s="4" t="s">
        <v>28</v>
      </c>
      <c r="L6" s="4" t="s">
        <v>16</v>
      </c>
      <c r="M6" s="4" t="s">
        <v>17</v>
      </c>
      <c r="N6" s="4" t="s">
        <v>18</v>
      </c>
      <c r="O6" s="4" t="s">
        <v>10</v>
      </c>
    </row>
    <row r="7" spans="1:15" ht="13.5" customHeight="1">
      <c r="A7" s="6" t="s">
        <v>2</v>
      </c>
      <c r="B7" s="10"/>
      <c r="C7" s="5">
        <v>7501.5</v>
      </c>
      <c r="D7" s="5">
        <v>7501.5</v>
      </c>
      <c r="E7" s="5">
        <v>7501.5</v>
      </c>
      <c r="F7" s="5">
        <v>7501.5</v>
      </c>
      <c r="G7" s="5">
        <v>7501.5</v>
      </c>
      <c r="H7" s="5">
        <v>8055</v>
      </c>
      <c r="I7" s="5"/>
      <c r="J7" s="5"/>
      <c r="K7" s="5"/>
      <c r="L7" s="5"/>
      <c r="M7" s="5"/>
      <c r="N7" s="5"/>
      <c r="O7" s="5">
        <f>SUM(C7:N7)</f>
        <v>45562.5</v>
      </c>
    </row>
    <row r="8" spans="1:15" ht="13.5" customHeight="1">
      <c r="A8" s="6" t="s">
        <v>4</v>
      </c>
      <c r="B8" s="10"/>
      <c r="C8" s="5">
        <v>3735.5</v>
      </c>
      <c r="D8" s="5">
        <v>5193.5</v>
      </c>
      <c r="E8" s="5">
        <v>5428.4</v>
      </c>
      <c r="F8" s="5">
        <v>3975.65</v>
      </c>
      <c r="G8" s="5">
        <v>607.67</v>
      </c>
      <c r="H8" s="5">
        <v>9358.2</v>
      </c>
      <c r="I8" s="5"/>
      <c r="J8" s="5"/>
      <c r="K8" s="5"/>
      <c r="L8" s="5"/>
      <c r="M8" s="5"/>
      <c r="N8" s="5"/>
      <c r="O8" s="5">
        <f>SUM(C8:N8)</f>
        <v>28298.92</v>
      </c>
    </row>
    <row r="9" spans="1:15" ht="13.5" customHeight="1">
      <c r="A9" s="6" t="s">
        <v>3</v>
      </c>
      <c r="B9" s="10">
        <v>7501.5</v>
      </c>
      <c r="C9" s="5">
        <f>C7-C8</f>
        <v>3766</v>
      </c>
      <c r="D9" s="5">
        <f aca="true" t="shared" si="0" ref="D9:L9">D7-D8</f>
        <v>2308</v>
      </c>
      <c r="E9" s="5">
        <f t="shared" si="0"/>
        <v>2073.1000000000004</v>
      </c>
      <c r="F9" s="5">
        <f t="shared" si="0"/>
        <v>3525.85</v>
      </c>
      <c r="G9" s="5">
        <f t="shared" si="0"/>
        <v>6893.83</v>
      </c>
      <c r="H9" s="5">
        <f t="shared" si="0"/>
        <v>-1303.2000000000007</v>
      </c>
      <c r="I9" s="5">
        <f t="shared" si="0"/>
        <v>0</v>
      </c>
      <c r="J9" s="5">
        <f t="shared" si="0"/>
        <v>0</v>
      </c>
      <c r="K9" s="5">
        <f t="shared" si="0"/>
        <v>0</v>
      </c>
      <c r="L9" s="5">
        <f t="shared" si="0"/>
        <v>0</v>
      </c>
      <c r="M9" s="5">
        <f>M7-M8</f>
        <v>0</v>
      </c>
      <c r="N9" s="5">
        <f>N7-N8</f>
        <v>0</v>
      </c>
      <c r="O9" s="5">
        <f>SUM(B9+O7-O8)</f>
        <v>24765.08</v>
      </c>
    </row>
    <row r="10" spans="1:15" ht="13.5" customHeight="1">
      <c r="A10" s="6"/>
      <c r="B10" s="10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customHeight="1">
      <c r="A11" s="3" t="s">
        <v>5</v>
      </c>
      <c r="B11" s="10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</row>
    <row r="12" spans="1:15" ht="13.5" customHeight="1">
      <c r="A12" s="6" t="s">
        <v>19</v>
      </c>
      <c r="B12" s="10"/>
      <c r="C12" s="5">
        <f>SUM(C7*0.4)</f>
        <v>3000.6000000000004</v>
      </c>
      <c r="D12" s="5">
        <f aca="true" t="shared" si="1" ref="D12:N12">SUM(D7*0.4)</f>
        <v>3000.6000000000004</v>
      </c>
      <c r="E12" s="5">
        <f t="shared" si="1"/>
        <v>3000.6000000000004</v>
      </c>
      <c r="F12" s="5">
        <f t="shared" si="1"/>
        <v>3000.6000000000004</v>
      </c>
      <c r="G12" s="5">
        <f t="shared" si="1"/>
        <v>3000.6000000000004</v>
      </c>
      <c r="H12" s="5">
        <f t="shared" si="1"/>
        <v>3222</v>
      </c>
      <c r="I12" s="5">
        <f t="shared" si="1"/>
        <v>0</v>
      </c>
      <c r="J12" s="5">
        <f t="shared" si="1"/>
        <v>0</v>
      </c>
      <c r="K12" s="5">
        <f t="shared" si="1"/>
        <v>0</v>
      </c>
      <c r="L12" s="5">
        <f t="shared" si="1"/>
        <v>0</v>
      </c>
      <c r="M12" s="5">
        <f t="shared" si="1"/>
        <v>0</v>
      </c>
      <c r="N12" s="5">
        <f t="shared" si="1"/>
        <v>0</v>
      </c>
      <c r="O12" s="5">
        <f>SUM(C12:N12)</f>
        <v>18225</v>
      </c>
    </row>
    <row r="13" spans="1:15" ht="13.5" customHeight="1">
      <c r="A13" s="6" t="s">
        <v>7</v>
      </c>
      <c r="B13" s="10">
        <v>0</v>
      </c>
      <c r="C13" s="5"/>
      <c r="D13" s="5">
        <f>B13+C13</f>
        <v>0</v>
      </c>
      <c r="E13" s="5"/>
      <c r="F13" s="5">
        <v>0</v>
      </c>
      <c r="G13" s="5">
        <v>0</v>
      </c>
      <c r="H13" s="5">
        <v>0</v>
      </c>
      <c r="I13" s="5">
        <v>0</v>
      </c>
      <c r="J13" s="5">
        <f>H13+I13</f>
        <v>0</v>
      </c>
      <c r="K13" s="5"/>
      <c r="L13" s="5">
        <f>J13+K13</f>
        <v>0</v>
      </c>
      <c r="M13" s="5">
        <v>0</v>
      </c>
      <c r="N13" s="5"/>
      <c r="O13" s="5">
        <f aca="true" t="shared" si="2" ref="O13:O25">SUM(C13:N13)</f>
        <v>0</v>
      </c>
    </row>
    <row r="14" spans="1:15" ht="13.5" customHeight="1">
      <c r="A14" s="6" t="s">
        <v>6</v>
      </c>
      <c r="B14" s="10"/>
      <c r="C14" s="5"/>
      <c r="D14" s="5">
        <v>573.52</v>
      </c>
      <c r="E14" s="5"/>
      <c r="F14" s="5"/>
      <c r="G14" s="5"/>
      <c r="H14" s="5"/>
      <c r="I14" s="5"/>
      <c r="J14" s="5"/>
      <c r="K14" s="5"/>
      <c r="L14" s="5"/>
      <c r="M14" s="5"/>
      <c r="N14" s="5"/>
      <c r="O14" s="5">
        <f t="shared" si="2"/>
        <v>573.52</v>
      </c>
    </row>
    <row r="15" spans="1:15" ht="48">
      <c r="A15" s="7" t="s">
        <v>33</v>
      </c>
      <c r="B15" s="10"/>
      <c r="C15" s="5"/>
      <c r="D15" s="5">
        <v>143.38</v>
      </c>
      <c r="E15" s="5"/>
      <c r="F15" s="5"/>
      <c r="G15" s="5"/>
      <c r="H15" s="5"/>
      <c r="I15" s="5"/>
      <c r="J15" s="5"/>
      <c r="K15" s="5"/>
      <c r="L15" s="5"/>
      <c r="M15" s="5"/>
      <c r="N15" s="5"/>
      <c r="O15" s="5">
        <f t="shared" si="2"/>
        <v>143.38</v>
      </c>
    </row>
    <row r="16" spans="1:15" ht="15.75" customHeight="1">
      <c r="A16" s="9" t="s">
        <v>31</v>
      </c>
      <c r="B16" s="10"/>
      <c r="C16" s="5">
        <v>2606.03</v>
      </c>
      <c r="D16" s="5"/>
      <c r="E16" s="5">
        <v>41.5</v>
      </c>
      <c r="F16" s="5"/>
      <c r="G16" s="5"/>
      <c r="H16" s="5"/>
      <c r="I16" s="5"/>
      <c r="J16" s="5"/>
      <c r="K16" s="5"/>
      <c r="L16" s="5"/>
      <c r="M16" s="5"/>
      <c r="N16" s="5"/>
      <c r="O16" s="5">
        <f t="shared" si="2"/>
        <v>2647.53</v>
      </c>
    </row>
    <row r="17" spans="1:15" ht="15.75" customHeight="1">
      <c r="A17" s="9" t="s">
        <v>32</v>
      </c>
      <c r="B17" s="10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f t="shared" si="2"/>
        <v>0</v>
      </c>
    </row>
    <row r="18" spans="1:15" ht="15.75" customHeight="1">
      <c r="A18" s="9" t="s">
        <v>42</v>
      </c>
      <c r="B18" s="10"/>
      <c r="C18" s="5">
        <v>3384.15</v>
      </c>
      <c r="D18" s="5"/>
      <c r="E18" s="5">
        <v>2256.1</v>
      </c>
      <c r="F18" s="5">
        <v>2256.1</v>
      </c>
      <c r="G18" s="5"/>
      <c r="H18" s="5"/>
      <c r="I18" s="5"/>
      <c r="J18" s="5"/>
      <c r="K18" s="5"/>
      <c r="L18" s="5"/>
      <c r="M18" s="5"/>
      <c r="N18" s="5"/>
      <c r="O18" s="5">
        <f>SUM(C18:N18)</f>
        <v>7896.35</v>
      </c>
    </row>
    <row r="19" spans="1:15" ht="15.75" customHeight="1">
      <c r="A19" s="9" t="s">
        <v>43</v>
      </c>
      <c r="B19" s="10"/>
      <c r="C19" s="5"/>
      <c r="D19" s="5">
        <v>952.88</v>
      </c>
      <c r="E19" s="5"/>
      <c r="F19" s="5">
        <v>1429.32</v>
      </c>
      <c r="G19" s="5"/>
      <c r="H19" s="5"/>
      <c r="I19" s="5"/>
      <c r="J19" s="5"/>
      <c r="K19" s="5"/>
      <c r="L19" s="5"/>
      <c r="M19" s="5"/>
      <c r="N19" s="5"/>
      <c r="O19" s="5">
        <f t="shared" si="2"/>
        <v>2382.2</v>
      </c>
    </row>
    <row r="20" spans="1:15" ht="15.75" customHeight="1">
      <c r="A20" s="9" t="s">
        <v>38</v>
      </c>
      <c r="B20" s="10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f t="shared" si="2"/>
        <v>0</v>
      </c>
    </row>
    <row r="21" spans="1:15" ht="15.75" customHeight="1">
      <c r="A21" s="9" t="s">
        <v>44</v>
      </c>
      <c r="B21" s="10"/>
      <c r="C21" s="5"/>
      <c r="D21" s="5"/>
      <c r="E21" s="5"/>
      <c r="F21" s="5">
        <v>1381.28</v>
      </c>
      <c r="G21" s="5"/>
      <c r="H21" s="5"/>
      <c r="I21" s="5"/>
      <c r="J21" s="5"/>
      <c r="K21" s="5"/>
      <c r="L21" s="5"/>
      <c r="M21" s="5"/>
      <c r="N21" s="5"/>
      <c r="O21" s="5">
        <f t="shared" si="2"/>
        <v>1381.28</v>
      </c>
    </row>
    <row r="22" spans="1:15" ht="15.75" customHeight="1">
      <c r="A22" s="9" t="s">
        <v>35</v>
      </c>
      <c r="B22" s="10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f t="shared" si="2"/>
        <v>0</v>
      </c>
    </row>
    <row r="23" spans="1:15" ht="15.75" customHeight="1">
      <c r="A23" s="9" t="s">
        <v>34</v>
      </c>
      <c r="B23" s="10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f t="shared" si="2"/>
        <v>0</v>
      </c>
    </row>
    <row r="24" spans="1:15" ht="15.75" customHeight="1">
      <c r="A24" s="9" t="s">
        <v>39</v>
      </c>
      <c r="B24" s="10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f t="shared" si="2"/>
        <v>0</v>
      </c>
    </row>
    <row r="25" spans="1:15" ht="15.75" customHeight="1">
      <c r="A25" s="9" t="s">
        <v>40</v>
      </c>
      <c r="B25" s="10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f t="shared" si="2"/>
        <v>0</v>
      </c>
    </row>
    <row r="26" spans="1:15" ht="15.75" customHeight="1">
      <c r="A26" s="7" t="s">
        <v>12</v>
      </c>
      <c r="B26" s="10"/>
      <c r="C26" s="10">
        <f>SUM(C12:C25)</f>
        <v>8990.78</v>
      </c>
      <c r="D26" s="10">
        <f aca="true" t="shared" si="3" ref="D26:N26">SUM(D12:D25)</f>
        <v>4670.38</v>
      </c>
      <c r="E26" s="10">
        <f t="shared" si="3"/>
        <v>5298.200000000001</v>
      </c>
      <c r="F26" s="10">
        <f t="shared" si="3"/>
        <v>8067.3</v>
      </c>
      <c r="G26" s="8">
        <f t="shared" si="3"/>
        <v>3000.6000000000004</v>
      </c>
      <c r="H26" s="8">
        <f t="shared" si="3"/>
        <v>3222</v>
      </c>
      <c r="I26" s="8">
        <f t="shared" si="3"/>
        <v>0</v>
      </c>
      <c r="J26" s="8">
        <f t="shared" si="3"/>
        <v>0</v>
      </c>
      <c r="K26" s="8">
        <f t="shared" si="3"/>
        <v>0</v>
      </c>
      <c r="L26" s="8">
        <f t="shared" si="3"/>
        <v>0</v>
      </c>
      <c r="M26" s="8">
        <f t="shared" si="3"/>
        <v>0</v>
      </c>
      <c r="N26" s="8">
        <f t="shared" si="3"/>
        <v>0</v>
      </c>
      <c r="O26" s="5">
        <f>SUM(O12:O25)</f>
        <v>33249.26</v>
      </c>
    </row>
    <row r="27" spans="1:15" ht="27" customHeight="1">
      <c r="A27" s="7" t="s">
        <v>13</v>
      </c>
      <c r="B27" s="10">
        <v>3000.6</v>
      </c>
      <c r="C27" s="8">
        <f>C8-C26</f>
        <v>-5255.280000000001</v>
      </c>
      <c r="D27" s="8">
        <f aca="true" t="shared" si="4" ref="D27:N27">D8-D26</f>
        <v>523.1199999999999</v>
      </c>
      <c r="E27" s="8">
        <f t="shared" si="4"/>
        <v>130.1999999999989</v>
      </c>
      <c r="F27" s="8">
        <f t="shared" si="4"/>
        <v>-4091.65</v>
      </c>
      <c r="G27" s="8">
        <f t="shared" si="4"/>
        <v>-2392.9300000000003</v>
      </c>
      <c r="H27" s="8">
        <f t="shared" si="4"/>
        <v>6136.200000000001</v>
      </c>
      <c r="I27" s="8">
        <f t="shared" si="4"/>
        <v>0</v>
      </c>
      <c r="J27" s="8">
        <f t="shared" si="4"/>
        <v>0</v>
      </c>
      <c r="K27" s="8">
        <f t="shared" si="4"/>
        <v>0</v>
      </c>
      <c r="L27" s="8">
        <f t="shared" si="4"/>
        <v>0</v>
      </c>
      <c r="M27" s="8">
        <f t="shared" si="4"/>
        <v>0</v>
      </c>
      <c r="N27" s="8">
        <f t="shared" si="4"/>
        <v>0</v>
      </c>
      <c r="O27" s="5">
        <f>SUM(O8-O26+B27)</f>
        <v>-1949.7400000000039</v>
      </c>
    </row>
    <row r="31" spans="1:15" ht="12.75">
      <c r="A31" t="s">
        <v>8</v>
      </c>
      <c r="B31" t="s">
        <v>29</v>
      </c>
      <c r="I31" s="14" t="s">
        <v>20</v>
      </c>
      <c r="J31" s="14"/>
      <c r="K31" s="14"/>
      <c r="L31" s="14"/>
      <c r="M31" s="14"/>
      <c r="N31" s="14"/>
      <c r="O31" s="14"/>
    </row>
    <row r="33" spans="1:2" ht="12.75">
      <c r="A33" t="s">
        <v>9</v>
      </c>
      <c r="B33" t="s">
        <v>30</v>
      </c>
    </row>
  </sheetData>
  <sheetProtection/>
  <mergeCells count="4">
    <mergeCell ref="C5:O5"/>
    <mergeCell ref="A3:O3"/>
    <mergeCell ref="A4:O4"/>
    <mergeCell ref="I31:O31"/>
  </mergeCells>
  <printOptions/>
  <pageMargins left="0.22" right="0.17" top="0.16" bottom="0.16" header="0.16" footer="0.17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Семья</dc:creator>
  <cp:keywords/>
  <dc:description/>
  <cp:lastModifiedBy>start</cp:lastModifiedBy>
  <cp:lastPrinted>2013-04-30T05:05:28Z</cp:lastPrinted>
  <dcterms:created xsi:type="dcterms:W3CDTF">2010-01-19T05:16:32Z</dcterms:created>
  <dcterms:modified xsi:type="dcterms:W3CDTF">2013-07-16T07:26:54Z</dcterms:modified>
  <cp:category/>
  <cp:version/>
  <cp:contentType/>
  <cp:contentStatus/>
</cp:coreProperties>
</file>