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0440" activeTab="0"/>
  </bookViews>
  <sheets>
    <sheet name="С электрикикой" sheetId="1" r:id="rId1"/>
  </sheets>
  <definedNames>
    <definedName name="_xlnm.Print_Area" localSheetId="0">'С электрикикой'!$A$1:$K$40</definedName>
  </definedNames>
  <calcPr fullCalcOnLoad="1"/>
</workbook>
</file>

<file path=xl/sharedStrings.xml><?xml version="1.0" encoding="utf-8"?>
<sst xmlns="http://schemas.openxmlformats.org/spreadsheetml/2006/main" count="44" uniqueCount="41">
  <si>
    <t>УТВЕРЖДАЮ:</t>
  </si>
  <si>
    <t>СМЕТА</t>
  </si>
  <si>
    <t>на проектные работы</t>
  </si>
  <si>
    <t>Вид проектных работ</t>
  </si>
  <si>
    <t>№ п.п.</t>
  </si>
  <si>
    <t>Характеристика предприятия, здания, сооружения или виды работ</t>
  </si>
  <si>
    <t>Наименование частей,глав,таблиц,процентов,параграфов и пунктов указаний к разделу Справочника базовых цен на проектные работы для строительства</t>
  </si>
  <si>
    <t>Расчет стоимости: (a+bx)*Kj  или  (объем строительно-монтажных работ)*проц.</t>
  </si>
  <si>
    <t>Стоимость</t>
  </si>
  <si>
    <t>I</t>
  </si>
  <si>
    <t>К=</t>
  </si>
  <si>
    <t>Итого по главе 1</t>
  </si>
  <si>
    <t>II</t>
  </si>
  <si>
    <t>НДС</t>
  </si>
  <si>
    <t>ВСЕГО</t>
  </si>
  <si>
    <t>глава 2. Сбор исходных данных для проектирования</t>
  </si>
  <si>
    <t>Итого по главе 2</t>
  </si>
  <si>
    <t>(1500+0)*1=</t>
  </si>
  <si>
    <t>Мин. автомобильных дорог РСФСР Сборник цен на выполнение работ по сбору исходных данных для проектирования объектов дорожного строительства (таблица 2)</t>
  </si>
  <si>
    <t>Светоф. объект:</t>
  </si>
  <si>
    <t>Наименование проектной организации:</t>
  </si>
  <si>
    <t>Наименование организации заказчика:</t>
  </si>
  <si>
    <t>Рабочий проект</t>
  </si>
  <si>
    <t>Количество объектов:</t>
  </si>
  <si>
    <t xml:space="preserve">ИТОГО </t>
  </si>
  <si>
    <t xml:space="preserve">Цпр.тек.= Цпр.табл х Кстр х Ксип х Кзастр х (К1 + К2 + К3)  = </t>
  </si>
  <si>
    <t xml:space="preserve">Минприбор СССР Сборник цен на проектные работы для строительства. Раздел 38 глава 9 таблица 38-43 п.6-III; </t>
  </si>
  <si>
    <t>"____"______________2010г.</t>
  </si>
  <si>
    <t>(5370/10+3430)*1,14=</t>
  </si>
  <si>
    <t>сельского поселения Динского района</t>
  </si>
  <si>
    <t>Справочник базовых цен (СБЦ) на проектные работы для строительства. Объекты энергетики РАО ЕЭС России, г.Москва, 2003г. Цпр.тек – цена проектирования в текущих ценах; Цпр.табл. – цена проектирования по табл. 11  в ценах 2001г., тыс.руб., рассчитанная согласно Приложению 4, п.2 СБЦ . Кстр=3,13 - индекс изменения стоимости проектных работ для строительства согласно письму Минрегиона России «26» «07.2010» №28203-КК/08. (3-й кв. 2010г.); Ксип = 2,4 – коэффициент к базовым ценам (для проводов СИП Торсада) табл. 11, Примечания  п.1 СБЦ; Кзастр = 1,2 – коэффициент к базовым ценам таблица  11, Примечания п.4 СБЦ для городской застройки К1=0,705 - разработка электротехнической части проекта, табл А12 СБЦ, п.1, пар.4; К2=0,175 - разработка архитектурно-строительной части проекта табл А12 СБЦ, п.1, пар.6; К3=0,1 - разработка сметной документации табл А12 СБЦ, п.1, пар.10.</t>
  </si>
  <si>
    <t>письмо Минрегион России «26» «07.2010» №28203-КК/08. (3-й кв. 2010г.)</t>
  </si>
  <si>
    <t>Письмо Минрегиона России «26» «07.2010» №28203-КК/08. (3-й кв. 2010г.)</t>
  </si>
  <si>
    <t>глава 3. Внешнее электроснабжение светофорного объекта (Прокладка ЛЭП 0,4 кВ)</t>
  </si>
  <si>
    <t>Итого по главе 3</t>
  </si>
  <si>
    <t>III</t>
  </si>
  <si>
    <t>глава 1. Светофорный объект</t>
  </si>
  <si>
    <t>ул. Широкая - ул.Луначарского в ст.Новотиторовская.</t>
  </si>
  <si>
    <t>3200х 3,13 х 2,4 х 1,2 х (0,705+0,175+0,1)  =</t>
  </si>
  <si>
    <t xml:space="preserve">Администрация Новотитаровского </t>
  </si>
  <si>
    <t>Разработка рабочего проекта по Устройству светофорного объекта по ул. Широкая - ул. Луначарского в ст.Новотитаровская.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</si>
</sst>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1"/>
      <name val="Times New Roman"/>
      <family val="1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u val="single"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9" fontId="9" fillId="0" borderId="16" xfId="0" applyNumberFormat="1" applyFont="1" applyBorder="1" applyAlignment="1">
      <alignment horizontal="left"/>
    </xf>
    <xf numFmtId="0" fontId="42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42" fillId="0" borderId="0" xfId="0" applyFont="1" applyAlignment="1">
      <alignment wrapText="1"/>
    </xf>
    <xf numFmtId="0" fontId="15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vertical="center"/>
    </xf>
    <xf numFmtId="0" fontId="2" fillId="0" borderId="2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24" xfId="0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4" fontId="2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left" wrapText="1"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3.625" style="1" customWidth="1"/>
    <col min="2" max="2" width="8.625" style="1" customWidth="1"/>
    <col min="3" max="3" width="17.375" style="1" customWidth="1"/>
    <col min="4" max="4" width="10.875" style="1" customWidth="1"/>
    <col min="5" max="5" width="8.75390625" style="1" customWidth="1"/>
    <col min="6" max="6" width="15.875" style="1" customWidth="1"/>
    <col min="7" max="7" width="3.875" style="1" customWidth="1"/>
    <col min="8" max="8" width="8.375" style="1" customWidth="1"/>
    <col min="9" max="9" width="8.00390625" style="1" customWidth="1"/>
    <col min="10" max="10" width="7.625" style="1" customWidth="1"/>
    <col min="11" max="11" width="11.25390625" style="1" customWidth="1"/>
    <col min="12" max="16384" width="9.125" style="1" customWidth="1"/>
  </cols>
  <sheetData>
    <row r="1" spans="2:11" ht="15">
      <c r="B1" s="21"/>
      <c r="C1" s="170"/>
      <c r="D1" s="2"/>
      <c r="E1" s="3"/>
      <c r="F1" s="3"/>
      <c r="G1" s="4"/>
      <c r="H1" s="4"/>
      <c r="I1" s="106" t="s">
        <v>0</v>
      </c>
      <c r="J1" s="106"/>
      <c r="K1" s="106"/>
    </row>
    <row r="2" spans="2:11" ht="15">
      <c r="B2" s="170"/>
      <c r="C2" s="170"/>
      <c r="D2" s="2"/>
      <c r="E2" s="3"/>
      <c r="F2" s="3"/>
      <c r="G2" s="4"/>
      <c r="H2" s="4"/>
      <c r="I2" s="107"/>
      <c r="J2" s="107"/>
      <c r="K2" s="107"/>
    </row>
    <row r="3" spans="2:11" ht="15" customHeight="1">
      <c r="B3" s="171"/>
      <c r="C3" s="170"/>
      <c r="D3" s="2"/>
      <c r="E3" s="144" t="s">
        <v>1</v>
      </c>
      <c r="F3" s="144"/>
      <c r="G3" s="144"/>
      <c r="H3" s="4"/>
      <c r="I3" s="107"/>
      <c r="J3" s="107"/>
      <c r="K3" s="107"/>
    </row>
    <row r="4" spans="2:11" ht="18.75" customHeight="1">
      <c r="B4" s="171"/>
      <c r="C4" s="171"/>
      <c r="D4" s="22"/>
      <c r="E4" s="144" t="s">
        <v>2</v>
      </c>
      <c r="F4" s="144"/>
      <c r="G4" s="144"/>
      <c r="H4" s="4"/>
      <c r="I4" s="108" t="s">
        <v>27</v>
      </c>
      <c r="J4" s="108"/>
      <c r="K4" s="108"/>
    </row>
    <row r="6" spans="2:11" s="5" customFormat="1" ht="49.5" customHeight="1">
      <c r="B6" s="120" t="s">
        <v>3</v>
      </c>
      <c r="C6" s="120"/>
      <c r="D6" s="143" t="s">
        <v>40</v>
      </c>
      <c r="E6" s="143"/>
      <c r="F6" s="143"/>
      <c r="G6" s="143"/>
      <c r="H6" s="143"/>
      <c r="I6" s="143"/>
      <c r="J6" s="143"/>
      <c r="K6" s="143"/>
    </row>
    <row r="7" spans="2:11" s="5" customFormat="1" ht="13.5" customHeight="1">
      <c r="B7" s="53"/>
      <c r="C7" s="53"/>
      <c r="D7" s="52"/>
      <c r="E7" s="52"/>
      <c r="F7" s="52"/>
      <c r="G7" s="52"/>
      <c r="H7" s="52"/>
      <c r="I7" s="52"/>
      <c r="J7" s="52"/>
      <c r="K7" s="52"/>
    </row>
    <row r="8" spans="2:11" ht="15.75">
      <c r="B8" s="15" t="s">
        <v>20</v>
      </c>
      <c r="C8" s="16"/>
      <c r="D8" s="17"/>
      <c r="F8" s="19"/>
      <c r="G8" s="18"/>
      <c r="H8" s="18"/>
      <c r="I8" s="18"/>
      <c r="J8" s="18"/>
      <c r="K8" s="18"/>
    </row>
    <row r="9" spans="2:11" ht="15.75">
      <c r="B9" s="13"/>
      <c r="C9" s="13"/>
      <c r="D9" s="14"/>
      <c r="E9" s="20"/>
      <c r="F9" s="14"/>
      <c r="G9" s="14"/>
      <c r="H9" s="14"/>
      <c r="I9" s="14"/>
      <c r="J9" s="14"/>
      <c r="K9" s="14"/>
    </row>
    <row r="10" spans="2:11" ht="15">
      <c r="B10" s="15" t="s">
        <v>21</v>
      </c>
      <c r="C10" s="16"/>
      <c r="D10" s="17"/>
      <c r="F10" s="61" t="s">
        <v>39</v>
      </c>
      <c r="G10" s="18"/>
      <c r="H10" s="18"/>
      <c r="I10" s="18"/>
      <c r="J10" s="18"/>
      <c r="K10" s="14"/>
    </row>
    <row r="11" ht="15">
      <c r="F11" s="62" t="s">
        <v>29</v>
      </c>
    </row>
    <row r="12" ht="15.75">
      <c r="F12" s="55"/>
    </row>
    <row r="13" spans="1:11" ht="26.25" customHeight="1">
      <c r="A13" s="87" t="s">
        <v>4</v>
      </c>
      <c r="B13" s="87" t="s">
        <v>5</v>
      </c>
      <c r="C13" s="87"/>
      <c r="D13" s="136" t="s">
        <v>6</v>
      </c>
      <c r="E13" s="136"/>
      <c r="F13" s="136"/>
      <c r="G13" s="136" t="s">
        <v>7</v>
      </c>
      <c r="H13" s="136"/>
      <c r="I13" s="136"/>
      <c r="J13" s="135" t="s">
        <v>8</v>
      </c>
      <c r="K13" s="135"/>
    </row>
    <row r="14" spans="1:11" ht="22.5" customHeight="1">
      <c r="A14" s="87"/>
      <c r="B14" s="87"/>
      <c r="C14" s="87"/>
      <c r="D14" s="136"/>
      <c r="E14" s="136"/>
      <c r="F14" s="136"/>
      <c r="G14" s="136"/>
      <c r="H14" s="136"/>
      <c r="I14" s="136"/>
      <c r="J14" s="135"/>
      <c r="K14" s="135"/>
    </row>
    <row r="15" spans="1:11" ht="15">
      <c r="A15" s="23">
        <v>1</v>
      </c>
      <c r="B15" s="88">
        <v>2</v>
      </c>
      <c r="C15" s="88"/>
      <c r="D15" s="88">
        <v>3</v>
      </c>
      <c r="E15" s="88"/>
      <c r="F15" s="88"/>
      <c r="G15" s="88">
        <v>4</v>
      </c>
      <c r="H15" s="88"/>
      <c r="I15" s="88"/>
      <c r="J15" s="88">
        <v>5</v>
      </c>
      <c r="K15" s="88"/>
    </row>
    <row r="16" spans="1:11" ht="15">
      <c r="A16" s="23" t="s">
        <v>9</v>
      </c>
      <c r="B16" s="93" t="s">
        <v>36</v>
      </c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.75">
      <c r="A17" s="31"/>
      <c r="B17" s="89" t="s">
        <v>19</v>
      </c>
      <c r="C17" s="90"/>
      <c r="D17" s="94" t="s">
        <v>26</v>
      </c>
      <c r="E17" s="94"/>
      <c r="F17" s="94"/>
      <c r="G17" s="63" t="s">
        <v>22</v>
      </c>
      <c r="H17" s="7"/>
      <c r="I17" s="7"/>
      <c r="J17" s="38"/>
      <c r="K17" s="39"/>
    </row>
    <row r="18" spans="1:11" ht="48" customHeight="1">
      <c r="A18" s="32"/>
      <c r="B18" s="91" t="s">
        <v>37</v>
      </c>
      <c r="C18" s="92"/>
      <c r="D18" s="94"/>
      <c r="E18" s="94"/>
      <c r="F18" s="94"/>
      <c r="G18" s="141" t="s">
        <v>28</v>
      </c>
      <c r="H18" s="142"/>
      <c r="I18" s="65">
        <f>(5370/10+3430)*1.14</f>
        <v>4522.379999999999</v>
      </c>
      <c r="J18" s="102">
        <f>(I18)*I20</f>
        <v>4522.379999999999</v>
      </c>
      <c r="K18" s="103"/>
    </row>
    <row r="19" spans="1:11" ht="12.75" customHeight="1" hidden="1">
      <c r="A19" s="32"/>
      <c r="B19" s="85"/>
      <c r="C19" s="86"/>
      <c r="D19" s="94"/>
      <c r="E19" s="94"/>
      <c r="F19" s="94"/>
      <c r="G19" s="64" t="s">
        <v>23</v>
      </c>
      <c r="H19" s="7"/>
      <c r="I19" s="29"/>
      <c r="J19" s="38"/>
      <c r="K19" s="39"/>
    </row>
    <row r="20" spans="1:11" ht="12.75" customHeight="1" hidden="1">
      <c r="A20" s="32"/>
      <c r="B20" s="33"/>
      <c r="C20" s="34"/>
      <c r="D20" s="94"/>
      <c r="E20" s="94"/>
      <c r="F20" s="94"/>
      <c r="G20" s="28"/>
      <c r="H20" s="11"/>
      <c r="I20" s="30">
        <v>1</v>
      </c>
      <c r="J20" s="40"/>
      <c r="K20" s="41"/>
    </row>
    <row r="21" spans="1:11" s="8" customFormat="1" ht="28.5" customHeight="1">
      <c r="A21" s="25"/>
      <c r="B21" s="83" t="s">
        <v>11</v>
      </c>
      <c r="C21" s="84"/>
      <c r="D21" s="87" t="s">
        <v>31</v>
      </c>
      <c r="E21" s="87"/>
      <c r="F21" s="87"/>
      <c r="G21" s="36" t="s">
        <v>10</v>
      </c>
      <c r="H21" s="35">
        <v>24.08</v>
      </c>
      <c r="I21" s="37"/>
      <c r="J21" s="140">
        <f>J18*H21</f>
        <v>108898.91039999998</v>
      </c>
      <c r="K21" s="140"/>
    </row>
    <row r="22" spans="1:11" ht="14.25" customHeight="1">
      <c r="A22" s="56" t="s">
        <v>12</v>
      </c>
      <c r="B22" s="96" t="s">
        <v>15</v>
      </c>
      <c r="C22" s="96"/>
      <c r="D22" s="96"/>
      <c r="E22" s="96"/>
      <c r="F22" s="96"/>
      <c r="G22" s="112"/>
      <c r="H22" s="112"/>
      <c r="I22" s="112"/>
      <c r="J22" s="96"/>
      <c r="K22" s="96"/>
    </row>
    <row r="23" spans="1:11" ht="40.5" customHeight="1">
      <c r="A23" s="70"/>
      <c r="B23" s="66"/>
      <c r="C23" s="67"/>
      <c r="D23" s="138" t="s">
        <v>18</v>
      </c>
      <c r="E23" s="138"/>
      <c r="F23" s="139"/>
      <c r="G23" s="75" t="s">
        <v>17</v>
      </c>
      <c r="H23" s="76"/>
      <c r="I23" s="81">
        <f>1500*1</f>
        <v>1500</v>
      </c>
      <c r="J23" s="161">
        <f>(I23)*I20</f>
        <v>1500</v>
      </c>
      <c r="K23" s="81"/>
    </row>
    <row r="24" spans="1:11" ht="26.25" customHeight="1">
      <c r="A24" s="71"/>
      <c r="B24" s="68"/>
      <c r="C24" s="69"/>
      <c r="D24" s="138"/>
      <c r="E24" s="138"/>
      <c r="F24" s="139"/>
      <c r="G24" s="77"/>
      <c r="H24" s="78"/>
      <c r="I24" s="82"/>
      <c r="J24" s="162"/>
      <c r="K24" s="82"/>
    </row>
    <row r="25" spans="1:11" ht="27.75" customHeight="1">
      <c r="A25" s="57"/>
      <c r="B25" s="137" t="s">
        <v>16</v>
      </c>
      <c r="C25" s="137"/>
      <c r="D25" s="151" t="s">
        <v>32</v>
      </c>
      <c r="E25" s="151"/>
      <c r="F25" s="152"/>
      <c r="G25" s="58" t="s">
        <v>10</v>
      </c>
      <c r="H25" s="59">
        <v>24.08</v>
      </c>
      <c r="I25" s="60"/>
      <c r="J25" s="82">
        <f>J23*H25</f>
        <v>36120</v>
      </c>
      <c r="K25" s="153"/>
    </row>
    <row r="26" spans="1:11" ht="16.5" customHeight="1">
      <c r="A26" s="56" t="s">
        <v>35</v>
      </c>
      <c r="B26" s="96" t="s">
        <v>33</v>
      </c>
      <c r="C26" s="96"/>
      <c r="D26" s="96"/>
      <c r="E26" s="96"/>
      <c r="F26" s="96"/>
      <c r="G26" s="97"/>
      <c r="H26" s="97"/>
      <c r="I26" s="97"/>
      <c r="J26" s="96"/>
      <c r="K26" s="96"/>
    </row>
    <row r="27" spans="1:11" ht="26.25" customHeight="1">
      <c r="A27" s="72"/>
      <c r="B27" s="122" t="s">
        <v>19</v>
      </c>
      <c r="C27" s="122"/>
      <c r="D27" s="154" t="s">
        <v>30</v>
      </c>
      <c r="E27" s="155"/>
      <c r="F27" s="156"/>
      <c r="G27" s="145" t="s">
        <v>25</v>
      </c>
      <c r="H27" s="146"/>
      <c r="I27" s="147"/>
      <c r="J27" s="48"/>
      <c r="K27" s="49"/>
    </row>
    <row r="28" spans="1:11" ht="21.75" customHeight="1">
      <c r="A28" s="73"/>
      <c r="B28" s="46"/>
      <c r="C28" s="46"/>
      <c r="D28" s="157"/>
      <c r="E28" s="158"/>
      <c r="F28" s="159"/>
      <c r="G28" s="148"/>
      <c r="H28" s="149"/>
      <c r="I28" s="150"/>
      <c r="J28" s="9"/>
      <c r="K28" s="39"/>
    </row>
    <row r="29" spans="1:11" ht="52.5" customHeight="1">
      <c r="A29" s="73"/>
      <c r="B29" s="123" t="s">
        <v>37</v>
      </c>
      <c r="C29" s="124"/>
      <c r="D29" s="157"/>
      <c r="E29" s="158"/>
      <c r="F29" s="158"/>
      <c r="G29" s="127" t="s">
        <v>38</v>
      </c>
      <c r="H29" s="128"/>
      <c r="I29" s="129"/>
      <c r="J29" s="100">
        <f>3200*3.13*2.4*1.2*(0.705+0.175+0.1)</f>
        <v>28269.158399999993</v>
      </c>
      <c r="K29" s="101"/>
    </row>
    <row r="30" spans="1:11" ht="45.75" customHeight="1">
      <c r="A30" s="73"/>
      <c r="B30" s="125"/>
      <c r="C30" s="126"/>
      <c r="D30" s="157"/>
      <c r="E30" s="158"/>
      <c r="F30" s="158"/>
      <c r="G30" s="130"/>
      <c r="H30" s="94"/>
      <c r="I30" s="131"/>
      <c r="J30" s="102"/>
      <c r="K30" s="103"/>
    </row>
    <row r="31" spans="1:11" ht="29.25" customHeight="1">
      <c r="A31" s="73"/>
      <c r="B31" s="125"/>
      <c r="C31" s="126"/>
      <c r="D31" s="157"/>
      <c r="E31" s="158"/>
      <c r="F31" s="158"/>
      <c r="G31" s="130"/>
      <c r="H31" s="94"/>
      <c r="I31" s="131"/>
      <c r="J31" s="102"/>
      <c r="K31" s="103"/>
    </row>
    <row r="32" spans="1:11" ht="78.75" customHeight="1">
      <c r="A32" s="74"/>
      <c r="B32" s="79"/>
      <c r="C32" s="80"/>
      <c r="D32" s="160"/>
      <c r="E32" s="160"/>
      <c r="F32" s="160"/>
      <c r="G32" s="132"/>
      <c r="H32" s="133"/>
      <c r="I32" s="134"/>
      <c r="J32" s="104"/>
      <c r="K32" s="105"/>
    </row>
    <row r="33" spans="1:11" ht="15" customHeight="1">
      <c r="A33" s="26"/>
      <c r="B33" s="83" t="s">
        <v>34</v>
      </c>
      <c r="C33" s="84"/>
      <c r="D33" s="87"/>
      <c r="E33" s="87"/>
      <c r="F33" s="87"/>
      <c r="G33" s="36"/>
      <c r="H33" s="35"/>
      <c r="I33" s="37"/>
      <c r="J33" s="121">
        <f>J29</f>
        <v>28269.158399999993</v>
      </c>
      <c r="K33" s="121"/>
    </row>
    <row r="34" spans="1:11" ht="18" customHeight="1">
      <c r="A34" s="27"/>
      <c r="B34" s="11"/>
      <c r="C34" s="45"/>
      <c r="D34" s="11"/>
      <c r="E34" s="11"/>
      <c r="F34" s="45"/>
      <c r="G34" s="117" t="s">
        <v>24</v>
      </c>
      <c r="H34" s="118"/>
      <c r="I34" s="119"/>
      <c r="J34" s="113">
        <f>J25+J21+J33</f>
        <v>173288.06879999998</v>
      </c>
      <c r="K34" s="114"/>
    </row>
    <row r="35" spans="1:11" ht="15">
      <c r="A35" s="47"/>
      <c r="B35" s="9"/>
      <c r="C35" s="42"/>
      <c r="D35" s="9"/>
      <c r="E35" s="9"/>
      <c r="F35" s="42"/>
      <c r="G35" s="95" t="s">
        <v>13</v>
      </c>
      <c r="H35" s="95"/>
      <c r="I35" s="50">
        <v>0.18</v>
      </c>
      <c r="J35" s="98">
        <v>0</v>
      </c>
      <c r="K35" s="99"/>
    </row>
    <row r="36" spans="1:11" ht="15">
      <c r="A36" s="24"/>
      <c r="B36" s="43"/>
      <c r="C36" s="44"/>
      <c r="D36" s="43"/>
      <c r="E36" s="43"/>
      <c r="F36" s="44"/>
      <c r="G36" s="109" t="s">
        <v>14</v>
      </c>
      <c r="H36" s="109"/>
      <c r="I36" s="110"/>
      <c r="J36" s="115">
        <f>J35+J34</f>
        <v>173288.06879999998</v>
      </c>
      <c r="K36" s="116"/>
    </row>
    <row r="37" spans="1:9" ht="15.75">
      <c r="A37" s="111"/>
      <c r="B37" s="111"/>
      <c r="C37" s="111"/>
      <c r="D37" s="12"/>
      <c r="E37" s="10"/>
      <c r="F37" s="10"/>
      <c r="G37" s="10"/>
      <c r="H37" s="10"/>
      <c r="I37" s="10"/>
    </row>
    <row r="38" spans="2:10" ht="18" customHeight="1">
      <c r="B38" s="163"/>
      <c r="C38" s="164"/>
      <c r="D38" s="164"/>
      <c r="E38" s="164"/>
      <c r="F38" s="164"/>
      <c r="G38" s="164"/>
      <c r="H38" s="54"/>
      <c r="I38" s="54"/>
      <c r="J38" s="54"/>
    </row>
    <row r="39" spans="2:10" ht="12.75" customHeight="1">
      <c r="B39" s="165"/>
      <c r="C39" s="165"/>
      <c r="D39" s="165"/>
      <c r="E39" s="165"/>
      <c r="F39" s="165"/>
      <c r="G39" s="165"/>
      <c r="H39" s="51"/>
      <c r="I39" s="51"/>
      <c r="J39" s="51"/>
    </row>
    <row r="40" spans="2:9" ht="20.25" customHeight="1">
      <c r="B40" s="166"/>
      <c r="C40" s="167"/>
      <c r="D40" s="168"/>
      <c r="E40" s="9"/>
      <c r="F40" s="9"/>
      <c r="G40" s="169"/>
      <c r="H40" s="6"/>
      <c r="I40" s="6"/>
    </row>
  </sheetData>
  <sheetProtection/>
  <mergeCells count="57">
    <mergeCell ref="J25:K25"/>
    <mergeCell ref="D13:F14"/>
    <mergeCell ref="D27:F32"/>
    <mergeCell ref="J23:K24"/>
    <mergeCell ref="E4:G4"/>
    <mergeCell ref="J15:K15"/>
    <mergeCell ref="J21:K21"/>
    <mergeCell ref="G18:H18"/>
    <mergeCell ref="G15:I15"/>
    <mergeCell ref="D6:K6"/>
    <mergeCell ref="D15:F15"/>
    <mergeCell ref="E3:G3"/>
    <mergeCell ref="J18:K18"/>
    <mergeCell ref="B6:C6"/>
    <mergeCell ref="J33:K33"/>
    <mergeCell ref="B27:C27"/>
    <mergeCell ref="B29:C29"/>
    <mergeCell ref="B30:C31"/>
    <mergeCell ref="G29:I32"/>
    <mergeCell ref="J13:K14"/>
    <mergeCell ref="G13:I14"/>
    <mergeCell ref="B25:C25"/>
    <mergeCell ref="D23:F24"/>
    <mergeCell ref="I1:K1"/>
    <mergeCell ref="I2:K2"/>
    <mergeCell ref="I3:K3"/>
    <mergeCell ref="I4:K4"/>
    <mergeCell ref="G36:I36"/>
    <mergeCell ref="A37:C37"/>
    <mergeCell ref="B22:K22"/>
    <mergeCell ref="J34:K34"/>
    <mergeCell ref="J36:K36"/>
    <mergeCell ref="G34:I34"/>
    <mergeCell ref="G35:H35"/>
    <mergeCell ref="B26:K26"/>
    <mergeCell ref="J35:K35"/>
    <mergeCell ref="J29:K32"/>
    <mergeCell ref="B33:C33"/>
    <mergeCell ref="D33:F33"/>
    <mergeCell ref="G27:I28"/>
    <mergeCell ref="B21:C21"/>
    <mergeCell ref="B19:C19"/>
    <mergeCell ref="A13:A14"/>
    <mergeCell ref="B15:C15"/>
    <mergeCell ref="B17:C17"/>
    <mergeCell ref="B13:C14"/>
    <mergeCell ref="B18:C18"/>
    <mergeCell ref="B16:K16"/>
    <mergeCell ref="D17:F20"/>
    <mergeCell ref="D21:F21"/>
    <mergeCell ref="B23:C24"/>
    <mergeCell ref="A23:A24"/>
    <mergeCell ref="A27:A32"/>
    <mergeCell ref="G23:H24"/>
    <mergeCell ref="B32:C32"/>
    <mergeCell ref="I23:I24"/>
    <mergeCell ref="D25:F25"/>
  </mergeCells>
  <printOptions horizontalCentered="1" verticalCentered="1"/>
  <pageMargins left="0.15748031496062992" right="0.2362204724409449" top="0.2362204724409449" bottom="0.2362204724409449" header="0.15748031496062992" footer="0.1574803149606299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ОПСД</dc:creator>
  <cp:keywords/>
  <dc:description/>
  <cp:lastModifiedBy>Косенко Д А</cp:lastModifiedBy>
  <cp:lastPrinted>2010-08-05T10:45:08Z</cp:lastPrinted>
  <dcterms:created xsi:type="dcterms:W3CDTF">2009-02-13T10:26:25Z</dcterms:created>
  <dcterms:modified xsi:type="dcterms:W3CDTF">2010-08-05T10:46:34Z</dcterms:modified>
  <cp:category/>
  <cp:version/>
  <cp:contentType/>
  <cp:contentStatus/>
</cp:coreProperties>
</file>