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<sst xmlns="http://schemas.openxmlformats.org/spreadsheetml/2006/main" count="188" uniqueCount="151">
  <si>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</si>
  <si>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</si>
  <si>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</si>
  <si>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</si>
  <si>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</si>
  <si>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</si>
  <si>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</si>
  <si>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</si>
  <si>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</si>
  <si>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</si>
  <si>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</si>
  <si>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</si>
  <si>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</si>
  <si>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</si>
  <si>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</si>
  <si>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</si>
  <si>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</si>
  <si>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</si>
  <si>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</si>
  <si>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</si>
  <si>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</si>
  <si>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</si>
  <si>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</si>
  <si>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</si>
  <si>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</si>
  <si>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</si>
  <si>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</si>
  <si>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</si>
  <si>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</si>
  <si>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</si>
  <si>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</si>
  <si>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</si>
  <si>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</si>
  <si>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</si>
  <si>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</si>
  <si>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</si>
  <si>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</si>
  <si>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</si>
  <si>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</si>
  <si>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</si>
  <si>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</si>
  <si>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</si>
  <si>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</si>
  <si>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</si>
  <si>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</si>
  <si>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</si>
  <si>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</si>
  <si>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</si>
  <si>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</si>
  <si>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</si>
  <si>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</si>
  <si>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</si>
  <si>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</si>
  <si>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</si>
  <si>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</si>
  <si>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</si>
  <si>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</si>
  <si>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</si>
  <si>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</si>
  <si>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</si>
  <si>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</si>
  <si>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</si>
  <si>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</si>
  <si>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</si>
  <si>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</si>
  <si>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</si>
  <si>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</si>
  <si>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</si>
  <si>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</si>
  <si>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</si>
  <si>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</si>
  <si>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</si>
  <si>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</si>
  <si>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</si>
  <si>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</si>
  <si>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</si>
  <si>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</si>
  <si>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</si>
  <si>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</si>
  <si>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</si>
  <si>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</si>
  <si>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</si>
  <si>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</si>
  <si>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</si>
  <si>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</si>
  <si>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</si>
  <si>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</si>
  <si>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</si>
  <si>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</si>
  <si>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</si>
  <si>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</si>
  <si>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</si>
  <si>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</si>
  <si>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</si>
  <si>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</si>
  <si>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</si>
  <si>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</si>
  <si>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</si>
  <si>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</si>
  <si>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</si>
  <si>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</si>
  <si>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</si>
  <si>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</si>
  <si>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</si>
  <si>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</si>
  <si>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</si>
  <si>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</si>
  <si>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</si>
  <si>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</si>
  <si>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</si>
  <si>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</si>
  <si>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</si>
  <si>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</si>
  <si>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</si>
  <si>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</si>
  <si>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</si>
  <si>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</si>
  <si>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</si>
  <si>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</si>
  <si>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</si>
  <si>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</si>
  <si>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</si>
  <si>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</si>
  <si>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</si>
  <si>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</si>
  <si>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</si>
  <si>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</si>
  <si>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</si>
  <si>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</si>
  <si>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</si>
  <si>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</si>
  <si>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</si>
  <si>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</si>
  <si>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</si>
  <si>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</si>
  <si>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</si>
  <si>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</si>
  <si>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</si>
  <si>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</si>
  <si>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</si>
  <si>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</si>
  <si>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</si>
  <si>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</si>
  <si>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</si>
  <si>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</si>
  <si>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</si>
  <si>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</si>
  <si>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</si>
  <si>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2018 года</t>
    </r>
  </si>
  <si>
    <t>2018 год</t>
  </si>
  <si>
    <t xml:space="preserve">от 23.05.2018 №224-54/03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</si>
</sst>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5" fontId="51" fillId="2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2" fillId="38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16">
      <selection activeCell="G180" sqref="G180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27" t="s">
        <v>0</v>
      </c>
      <c r="D1" s="127"/>
      <c r="E1" s="127"/>
      <c r="F1" s="127"/>
      <c r="G1" s="127"/>
      <c r="H1" s="2"/>
    </row>
    <row r="2" spans="1:8" ht="18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49" t="s">
        <v>139</v>
      </c>
      <c r="F4" s="149"/>
      <c r="G4" s="149"/>
      <c r="H4" s="149"/>
      <c r="I4" s="149"/>
    </row>
    <row r="5" spans="1:9" s="3" customFormat="1" ht="18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33" t="s">
        <v>150</v>
      </c>
      <c r="F6" s="133"/>
      <c r="G6" s="133"/>
      <c r="H6" s="133"/>
      <c r="I6" s="133"/>
    </row>
    <row r="7" spans="1:10" ht="82.5" customHeight="1">
      <c r="A7" s="148" t="s">
        <v>148</v>
      </c>
      <c r="B7" s="148"/>
      <c r="C7" s="148"/>
      <c r="D7" s="148"/>
      <c r="E7" s="148"/>
      <c r="F7" s="148"/>
      <c r="G7" s="148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8" t="s">
        <v>1</v>
      </c>
      <c r="B9" s="128"/>
      <c r="C9" s="128"/>
      <c r="D9" s="128"/>
      <c r="E9" s="128"/>
      <c r="F9" s="128"/>
      <c r="G9" s="128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9" t="s">
        <v>2</v>
      </c>
      <c r="B11" s="6" t="s">
        <v>3</v>
      </c>
      <c r="C11" s="6" t="s">
        <v>4</v>
      </c>
      <c r="D11" s="130" t="s">
        <v>5</v>
      </c>
      <c r="E11" s="7" t="s">
        <v>149</v>
      </c>
      <c r="F11" s="146" t="s">
        <v>141</v>
      </c>
      <c r="G11" s="131" t="s">
        <v>142</v>
      </c>
    </row>
    <row r="12" spans="1:7" ht="24" customHeight="1">
      <c r="A12" s="129"/>
      <c r="B12" s="6" t="s">
        <v>6</v>
      </c>
      <c r="C12" s="6" t="s">
        <v>7</v>
      </c>
      <c r="D12" s="130"/>
      <c r="E12" s="6" t="s">
        <v>8</v>
      </c>
      <c r="F12" s="147"/>
      <c r="G12" s="132"/>
    </row>
    <row r="13" spans="1:8" ht="24" customHeight="1">
      <c r="A13" s="137" t="s">
        <v>9</v>
      </c>
      <c r="B13" s="137"/>
      <c r="C13" s="137"/>
      <c r="D13" s="137"/>
      <c r="E13" s="137"/>
      <c r="F13" s="137"/>
      <c r="G13" s="137"/>
      <c r="H13" s="137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7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5">
        <v>0.036</v>
      </c>
      <c r="F19" s="116">
        <f>E19/4*3</f>
        <v>0.026999999999999996</v>
      </c>
      <c r="G19" s="11">
        <f t="shared" si="1"/>
        <v>75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24">
        <v>0.02</v>
      </c>
      <c r="F21" s="117">
        <f>E21/4*3</f>
        <v>0.015</v>
      </c>
      <c r="G21" s="11">
        <f t="shared" si="1"/>
        <v>75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8" t="s">
        <v>25</v>
      </c>
      <c r="B29" s="138"/>
      <c r="C29" s="138"/>
      <c r="D29" s="138"/>
      <c r="E29" s="138"/>
      <c r="F29" s="138"/>
      <c r="G29" s="138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8" t="s">
        <v>55</v>
      </c>
      <c r="B56" s="138"/>
      <c r="C56" s="138"/>
      <c r="D56" s="138"/>
      <c r="E56" s="138"/>
      <c r="F56" s="138"/>
      <c r="G56" s="138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8">
        <f>E65+E64</f>
        <v>4</v>
      </c>
      <c r="F62" s="97">
        <v>0</v>
      </c>
      <c r="G62" s="101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11">
        <v>0.5</v>
      </c>
      <c r="F64" s="125">
        <v>0</v>
      </c>
      <c r="G64" s="11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</v>
      </c>
      <c r="F65" s="117">
        <v>0</v>
      </c>
      <c r="G65" s="9">
        <f t="shared" si="1"/>
        <v>0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4.08</v>
      </c>
      <c r="F66" s="99">
        <f>F67+F68+F69</f>
        <v>3.06</v>
      </c>
      <c r="G66" s="101">
        <f>F66/E66%</f>
        <v>75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7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0.92</v>
      </c>
      <c r="F68" s="117">
        <f>E68/4*3</f>
        <v>0.6900000000000001</v>
      </c>
      <c r="G68" s="9">
        <f>F68/E68*100</f>
        <v>75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3.16</v>
      </c>
      <c r="F69" s="117">
        <f>E69/4*3</f>
        <v>2.37</v>
      </c>
      <c r="G69" s="9">
        <f>F69/E69*100</f>
        <v>75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23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23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23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23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23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23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23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23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3.05</v>
      </c>
      <c r="F78" s="99">
        <f>SUM(F79:F81)</f>
        <v>2.2875</v>
      </c>
      <c r="G78" s="101">
        <f>F78/E78*100</f>
        <v>75.00000000000001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2.35</v>
      </c>
      <c r="F79" s="117">
        <f>E79/4*3</f>
        <v>1.7625000000000002</v>
      </c>
      <c r="G79" s="9">
        <f>F79/E79*100</f>
        <v>75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0.03</v>
      </c>
      <c r="F80" s="117">
        <f>E80/4*3</f>
        <v>0.0225</v>
      </c>
      <c r="G80" s="9">
        <f>F80/E80*100</f>
        <v>75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0.67</v>
      </c>
      <c r="F81" s="117">
        <f>E81/4*3</f>
        <v>0.5025000000000001</v>
      </c>
      <c r="G81" s="9">
        <f>F81/E81*100</f>
        <v>75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2.096</v>
      </c>
      <c r="F82" s="99">
        <f>F83+F84+F85</f>
        <v>1.572</v>
      </c>
      <c r="G82" s="101">
        <f aca="true" t="shared" si="5" ref="G82:G118">F82/E82%</f>
        <v>75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7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1.52</v>
      </c>
      <c r="F84" s="117">
        <f>E84/4*3</f>
        <v>1.1400000000000001</v>
      </c>
      <c r="G84" s="9">
        <f t="shared" si="5"/>
        <v>75.00000000000001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0.576</v>
      </c>
      <c r="F85" s="117">
        <f>E85/4*3</f>
        <v>0.43199999999999994</v>
      </c>
      <c r="G85" s="9">
        <f>F85/E85*100</f>
        <v>75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2.844</v>
      </c>
      <c r="F86" s="39">
        <f>F88+F89</f>
        <v>2.1329999999999996</v>
      </c>
      <c r="G86" s="9">
        <f>F86/E86%</f>
        <v>74.99999999999999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0.024</v>
      </c>
      <c r="F88" s="117">
        <f>E88/4*3</f>
        <v>0.018000000000000002</v>
      </c>
      <c r="G88" s="9">
        <f t="shared" si="5"/>
        <v>75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2.82</v>
      </c>
      <c r="F89" s="117">
        <f>E89/4*3</f>
        <v>2.1149999999999998</v>
      </c>
      <c r="G89" s="9">
        <f t="shared" si="5"/>
        <v>75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110.4</v>
      </c>
      <c r="F90" s="98">
        <f>F91+F92</f>
        <v>82.80000000000001</v>
      </c>
      <c r="G90" s="101">
        <f t="shared" si="5"/>
        <v>75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29</v>
      </c>
      <c r="F91" s="117">
        <f>E91/4*3</f>
        <v>21.75</v>
      </c>
      <c r="G91" s="9">
        <f t="shared" si="5"/>
        <v>75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81.4</v>
      </c>
      <c r="F92" s="117">
        <f>E92/4*3</f>
        <v>61.050000000000004</v>
      </c>
      <c r="G92" s="9">
        <f t="shared" si="5"/>
        <v>75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8" t="s">
        <v>71</v>
      </c>
      <c r="B94" s="138"/>
      <c r="C94" s="138"/>
      <c r="D94" s="138"/>
      <c r="E94" s="138"/>
      <c r="F94" s="138"/>
      <c r="G94" s="138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1030</v>
      </c>
      <c r="F95" s="59">
        <f>F96+F97+F98</f>
        <v>1398</v>
      </c>
      <c r="G95" s="56">
        <f t="shared" si="5"/>
        <v>135.72815533980582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510</v>
      </c>
      <c r="F97" s="118">
        <v>605</v>
      </c>
      <c r="G97" s="11">
        <f t="shared" si="5"/>
        <v>118.62745098039217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520</v>
      </c>
      <c r="F98" s="118">
        <v>793</v>
      </c>
      <c r="G98" s="11">
        <f t="shared" si="5"/>
        <v>152.5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366</v>
      </c>
      <c r="F99" s="118">
        <f>F101+F102</f>
        <v>335</v>
      </c>
      <c r="G99" s="11">
        <f t="shared" si="5"/>
        <v>91.53005464480874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8">
        <f>E100/4*3</f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280</v>
      </c>
      <c r="F101" s="118">
        <v>264</v>
      </c>
      <c r="G101" s="11">
        <f t="shared" si="5"/>
        <v>94.28571428571429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86</v>
      </c>
      <c r="F102" s="118">
        <v>71</v>
      </c>
      <c r="G102" s="11">
        <f t="shared" si="5"/>
        <v>82.55813953488372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26">
        <v>0</v>
      </c>
      <c r="F103" s="119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23">
        <v>0</v>
      </c>
      <c r="F104" s="120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123">
        <v>0</v>
      </c>
      <c r="F105" s="120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123">
        <v>0</v>
      </c>
      <c r="F106" s="120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1470</v>
      </c>
      <c r="F107" s="122">
        <v>1704</v>
      </c>
      <c r="G107" s="56">
        <f t="shared" si="5"/>
        <v>115.91836734693878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183.5</v>
      </c>
      <c r="F108" s="122">
        <v>8.083</v>
      </c>
      <c r="G108" s="56">
        <f t="shared" si="5"/>
        <v>4.404904632152589</v>
      </c>
    </row>
    <row r="109" spans="1:7" s="31" customFormat="1" ht="18.75" customHeight="1" hidden="1">
      <c r="A109" s="139" t="s">
        <v>132</v>
      </c>
      <c r="B109" s="140"/>
      <c r="C109" s="140"/>
      <c r="D109" s="140"/>
      <c r="E109" s="140"/>
      <c r="F109" s="140"/>
      <c r="G109" s="141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2" t="s">
        <v>131</v>
      </c>
      <c r="B114" s="143"/>
      <c r="C114" s="143"/>
      <c r="D114" s="143"/>
      <c r="E114" s="143"/>
      <c r="F114" s="143"/>
      <c r="G114" s="144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50" t="s">
        <v>123</v>
      </c>
      <c r="B116" s="151"/>
      <c r="C116" s="151"/>
      <c r="D116" s="151"/>
      <c r="E116" s="151"/>
      <c r="F116" s="151"/>
      <c r="G116" s="152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8" t="s">
        <v>90</v>
      </c>
      <c r="B119" s="138"/>
      <c r="C119" s="138"/>
      <c r="D119" s="138"/>
      <c r="E119" s="138"/>
      <c r="F119" s="138"/>
      <c r="G119" s="138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0.26</v>
      </c>
      <c r="F120" s="117">
        <f>E120/4*3</f>
        <v>0.195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22.8</v>
      </c>
      <c r="F121" s="117">
        <f>E121/4*3</f>
        <v>17.1</v>
      </c>
      <c r="G121" s="11">
        <f>F121/E121%</f>
        <v>75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8" t="s">
        <v>83</v>
      </c>
      <c r="B123" s="138"/>
      <c r="C123" s="138"/>
      <c r="D123" s="138"/>
      <c r="E123" s="138"/>
      <c r="F123" s="138"/>
      <c r="G123" s="138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8"/>
      <c r="B133" s="138"/>
      <c r="C133" s="138"/>
      <c r="D133" s="138"/>
      <c r="E133" s="138"/>
      <c r="F133" s="138"/>
      <c r="G133" s="138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8" t="s">
        <v>96</v>
      </c>
      <c r="B140" s="138"/>
      <c r="C140" s="138"/>
      <c r="D140" s="138"/>
      <c r="E140" s="138"/>
      <c r="F140" s="138"/>
      <c r="G140" s="138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 hidden="1">
      <c r="A157" s="134" t="s">
        <v>124</v>
      </c>
      <c r="B157" s="135"/>
      <c r="C157" s="135"/>
      <c r="D157" s="135"/>
      <c r="E157" s="135"/>
      <c r="F157" s="135"/>
      <c r="G157" s="136"/>
      <c r="H157" s="81"/>
      <c r="I157" s="82"/>
      <c r="J157" s="83"/>
    </row>
    <row r="158" spans="1:10" s="57" customFormat="1" ht="41.25" hidden="1">
      <c r="A158" s="84" t="s">
        <v>145</v>
      </c>
      <c r="B158" s="85">
        <v>0</v>
      </c>
      <c r="C158" s="85">
        <v>64.1</v>
      </c>
      <c r="D158" s="56"/>
      <c r="E158" s="70">
        <v>132.2</v>
      </c>
      <c r="F158" s="117">
        <v>0</v>
      </c>
      <c r="G158" s="11">
        <f>F158/E158%</f>
        <v>0</v>
      </c>
      <c r="H158" s="81"/>
      <c r="I158" s="82"/>
      <c r="J158" s="83"/>
    </row>
    <row r="159" spans="1:7" s="57" customFormat="1" ht="27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45" t="s">
        <v>112</v>
      </c>
      <c r="B161" s="145"/>
      <c r="C161" s="145"/>
      <c r="D161" s="145"/>
      <c r="E161" s="145"/>
      <c r="F161" s="145"/>
      <c r="G161" s="145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68</v>
      </c>
      <c r="F162" s="6">
        <v>1.27</v>
      </c>
      <c r="G162" s="11">
        <f>F162/E162%</f>
        <v>1.8676470588235292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39" t="s">
        <v>127</v>
      </c>
      <c r="B170" s="140"/>
      <c r="C170" s="140"/>
      <c r="D170" s="140"/>
      <c r="E170" s="140"/>
      <c r="F170" s="140"/>
      <c r="G170" s="141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42</v>
      </c>
      <c r="F171" s="58">
        <v>11</v>
      </c>
      <c r="G171" s="11">
        <f>F171/E171%</f>
        <v>26.19047619047619</v>
      </c>
    </row>
    <row r="172" spans="1:7" s="68" customFormat="1" ht="13.5">
      <c r="A172" s="29" t="s">
        <v>129</v>
      </c>
      <c r="B172" s="69"/>
      <c r="C172" s="58">
        <v>0.067</v>
      </c>
      <c r="D172" s="11"/>
      <c r="E172" s="58">
        <v>2</v>
      </c>
      <c r="F172" s="58">
        <v>0.62</v>
      </c>
      <c r="G172" s="11">
        <f>F172/E172%</f>
        <v>31</v>
      </c>
    </row>
    <row r="173" spans="1:7" s="68" customFormat="1" ht="13.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120</v>
      </c>
      <c r="F173" s="58">
        <v>0</v>
      </c>
      <c r="G173" s="11">
        <f>F173/E173%</f>
        <v>0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38</v>
      </c>
      <c r="F174" s="58">
        <v>20</v>
      </c>
      <c r="G174" s="11">
        <f>F174/E174%</f>
        <v>52.63157894736842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2">
      <c r="A180" s="121" t="s">
        <v>146</v>
      </c>
      <c r="B180" s="114"/>
      <c r="C180" s="114"/>
      <c r="D180" s="114"/>
      <c r="E180" s="113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2018-05-11T07:36:24Z</cp:lastPrinted>
  <dcterms:created xsi:type="dcterms:W3CDTF">2012-11-19T05:14:48Z</dcterms:created>
  <dcterms:modified xsi:type="dcterms:W3CDTF">2018-05-24T08:35:23Z</dcterms:modified>
  <cp:category/>
  <cp:version/>
  <cp:contentType/>
  <cp:contentStatus/>
</cp:coreProperties>
</file>