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<sst xmlns="http://schemas.openxmlformats.org/spreadsheetml/2006/main" count="52" uniqueCount="51">
  <si>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</si>
  <si>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</si>
  <si>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</si>
  <si>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</si>
  <si>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</si>
  <si>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</si>
  <si>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</si>
  <si>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</si>
  <si>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</si>
  <si>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</si>
  <si>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</si>
  <si>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</si>
  <si>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</si>
  <si>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</si>
  <si>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</si>
  <si>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</si>
  <si>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</si>
  <si>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</si>
  <si>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</si>
  <si>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</si>
  <si>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</si>
  <si>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</si>
  <si>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</si>
  <si>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</si>
  <si>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</si>
  <si>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</si>
  <si>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</si>
  <si>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</si>
  <si>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</si>
  <si>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</si>
  <si>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</si>
  <si>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</si>
  <si>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</si>
  <si>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</si>
  <si>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</si>
  <si>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</si>
  <si>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27 кв.</t>
  </si>
  <si>
    <t>Замена набивки на задвижках теплосистемы</t>
  </si>
  <si>
    <t>Усллуги уборщицы</t>
  </si>
  <si>
    <t>ст.Новотитаровская ул.Гоголя,24</t>
  </si>
  <si>
    <t>Ремонт водяного насоса</t>
  </si>
  <si>
    <t>Замена автомата на подкачке воды</t>
  </si>
  <si>
    <t>Ремотн канализационного стояка</t>
  </si>
  <si>
    <t>Обсл.станции очист.</t>
  </si>
  <si>
    <t>начислено</t>
  </si>
  <si>
    <t>Вид текущих расходов по тех.обслуж.дома</t>
  </si>
  <si>
    <t>Вывоз ХБСВ задолженность</t>
  </si>
  <si>
    <t>Отчетный период ( 9 месяцев 2013г)</t>
  </si>
  <si>
    <t>март 2013г       1269,8кв.м</t>
  </si>
  <si>
    <t>оплачено жильцами</t>
  </si>
  <si>
    <t xml:space="preserve">Оплачено Альтернатива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</si>
</sst>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35" sqref="A35"/>
    </sheetView>
  </sheetViews>
  <sheetFormatPr defaultColWidth="9.00390625" defaultRowHeight="12.75"/>
  <cols>
    <col min="1" max="1" width="24.00390625" style="0" customWidth="1"/>
    <col min="2" max="2" width="9.25390625" style="0" customWidth="1"/>
    <col min="3" max="3" width="8.875" style="0" customWidth="1"/>
    <col min="4" max="4" width="8.25390625" style="0" customWidth="1"/>
    <col min="5" max="5" width="8.875" style="0" customWidth="1"/>
    <col min="6" max="6" width="9.25390625" style="0" customWidth="1"/>
    <col min="7" max="7" width="8.875" style="0" customWidth="1"/>
    <col min="8" max="8" width="9.25390625" style="0" customWidth="1"/>
    <col min="9" max="9" width="8.375" style="0" customWidth="1"/>
    <col min="10" max="10" width="9.25390625" style="0" customWidth="1"/>
    <col min="11" max="11" width="8.25390625" style="0" customWidth="1"/>
    <col min="12" max="12" width="7.125" style="0" customWidth="1"/>
    <col min="13" max="13" width="5.875" style="0" customWidth="1"/>
    <col min="14" max="14" width="6.875" style="0" customWidth="1"/>
    <col min="15" max="15" width="9.25390625" style="0" customWidth="1"/>
  </cols>
  <sheetData>
    <row r="1" ht="12.75">
      <c r="A1" t="s">
        <v>36</v>
      </c>
    </row>
    <row r="2" ht="12.75">
      <c r="A2" t="s">
        <v>48</v>
      </c>
    </row>
    <row r="3" spans="1:15" ht="15.75" customHeight="1">
      <c r="A3" s="11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15" ht="15.75" customHeight="1">
      <c r="A4" s="12" t="s">
        <v>39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15.75" customHeight="1">
      <c r="A5" s="3" t="s">
        <v>0</v>
      </c>
      <c r="B5" s="1" t="s">
        <v>1</v>
      </c>
      <c r="C5" s="11" t="s">
        <v>47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13.5" customHeight="1">
      <c r="A6" s="3" t="s">
        <v>10</v>
      </c>
      <c r="B6" s="4">
        <v>41275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13</v>
      </c>
      <c r="J6" s="4" t="s">
        <v>14</v>
      </c>
      <c r="K6" s="4" t="s">
        <v>27</v>
      </c>
      <c r="L6" s="4" t="s">
        <v>15</v>
      </c>
      <c r="M6" s="4" t="s">
        <v>16</v>
      </c>
      <c r="N6" s="4" t="s">
        <v>17</v>
      </c>
      <c r="O6" s="4" t="s">
        <v>9</v>
      </c>
    </row>
    <row r="7" spans="1:15" ht="13.5" customHeight="1">
      <c r="A7" s="6" t="s">
        <v>2</v>
      </c>
      <c r="B7" s="9"/>
      <c r="C7" s="5"/>
      <c r="D7" s="5"/>
      <c r="E7" s="5">
        <v>12698</v>
      </c>
      <c r="F7" s="5">
        <v>12698</v>
      </c>
      <c r="G7" s="5">
        <v>12205</v>
      </c>
      <c r="H7" s="5">
        <v>12451.5</v>
      </c>
      <c r="I7" s="5">
        <v>12451.5</v>
      </c>
      <c r="J7" s="5">
        <v>12451.5</v>
      </c>
      <c r="K7" s="5">
        <v>12451.5</v>
      </c>
      <c r="L7" s="5"/>
      <c r="M7" s="5"/>
      <c r="N7" s="5"/>
      <c r="O7" s="5">
        <f>SUM(C7:N7)</f>
        <v>87407</v>
      </c>
    </row>
    <row r="8" spans="1:15" ht="13.5" customHeight="1">
      <c r="A8" s="6" t="s">
        <v>4</v>
      </c>
      <c r="B8" s="9"/>
      <c r="C8" s="5"/>
      <c r="D8" s="5"/>
      <c r="E8" s="5"/>
      <c r="F8" s="5">
        <v>3043</v>
      </c>
      <c r="G8" s="5">
        <v>16678</v>
      </c>
      <c r="H8" s="5">
        <v>16112.8</v>
      </c>
      <c r="I8" s="5">
        <v>8904.7</v>
      </c>
      <c r="J8" s="5">
        <v>12291.5</v>
      </c>
      <c r="K8" s="5">
        <v>16309.27</v>
      </c>
      <c r="L8" s="5"/>
      <c r="M8" s="5"/>
      <c r="N8" s="5"/>
      <c r="O8" s="5">
        <f>SUM(C8:N8)</f>
        <v>73339.27</v>
      </c>
    </row>
    <row r="9" spans="1:15" ht="13.5" customHeight="1">
      <c r="A9" s="6" t="s">
        <v>3</v>
      </c>
      <c r="B9" s="9"/>
      <c r="C9" s="5">
        <f>C7-C8</f>
        <v>0</v>
      </c>
      <c r="D9" s="5">
        <f aca="true" t="shared" si="0" ref="D9:L9">D7-D8</f>
        <v>0</v>
      </c>
      <c r="E9" s="5">
        <f t="shared" si="0"/>
        <v>12698</v>
      </c>
      <c r="F9" s="5">
        <f t="shared" si="0"/>
        <v>9655</v>
      </c>
      <c r="G9" s="5">
        <f t="shared" si="0"/>
        <v>-4473</v>
      </c>
      <c r="H9" s="5">
        <f t="shared" si="0"/>
        <v>-3661.2999999999993</v>
      </c>
      <c r="I9" s="5">
        <f t="shared" si="0"/>
        <v>3546.7999999999993</v>
      </c>
      <c r="J9" s="5">
        <f t="shared" si="0"/>
        <v>160</v>
      </c>
      <c r="K9" s="5">
        <f t="shared" si="0"/>
        <v>-3857.7700000000004</v>
      </c>
      <c r="L9" s="5">
        <f t="shared" si="0"/>
        <v>0</v>
      </c>
      <c r="M9" s="5">
        <f>M7-M8</f>
        <v>0</v>
      </c>
      <c r="N9" s="5">
        <f>N7-N8</f>
        <v>0</v>
      </c>
      <c r="O9" s="10">
        <f>SUM(B9+O7-O8)</f>
        <v>14067.729999999996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43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44</v>
      </c>
      <c r="B12" s="9"/>
      <c r="C12" s="5"/>
      <c r="D12" s="5"/>
      <c r="E12" s="5">
        <v>2544.21</v>
      </c>
      <c r="F12" s="5">
        <v>2544.21</v>
      </c>
      <c r="G12" s="5">
        <v>2544.21</v>
      </c>
      <c r="H12" s="5">
        <v>2544.21</v>
      </c>
      <c r="I12" s="5">
        <v>2544.21</v>
      </c>
      <c r="J12" s="5">
        <v>2544.21</v>
      </c>
      <c r="K12" s="5">
        <v>5183.73</v>
      </c>
      <c r="L12" s="5"/>
      <c r="M12" s="5"/>
      <c r="N12" s="5"/>
      <c r="O12" s="5">
        <f>SUM(C12:N12)</f>
        <v>20448.989999999998</v>
      </c>
    </row>
    <row r="13" spans="1:15" ht="13.5" customHeight="1">
      <c r="A13" s="6" t="s">
        <v>49</v>
      </c>
      <c r="B13" s="9"/>
      <c r="C13" s="5"/>
      <c r="D13" s="5"/>
      <c r="E13" s="5"/>
      <c r="F13" s="5">
        <v>565.38</v>
      </c>
      <c r="G13" s="5">
        <v>3298.05</v>
      </c>
      <c r="H13" s="5">
        <v>3298.25</v>
      </c>
      <c r="I13" s="5">
        <v>1790.17</v>
      </c>
      <c r="J13" s="5">
        <v>2638.44</v>
      </c>
      <c r="K13" s="5">
        <v>3383.05</v>
      </c>
      <c r="L13" s="5"/>
      <c r="M13" s="5"/>
      <c r="N13" s="5"/>
      <c r="O13" s="5">
        <f>SUM(C13:N13)</f>
        <v>14973.34</v>
      </c>
    </row>
    <row r="14" spans="1:15" ht="13.5" customHeight="1">
      <c r="A14" s="6" t="s">
        <v>3</v>
      </c>
      <c r="B14" s="9"/>
      <c r="C14" s="5">
        <f>SUM(C12-C13)</f>
        <v>0</v>
      </c>
      <c r="D14" s="5">
        <f aca="true" t="shared" si="1" ref="D14:N14">SUM(D12-D13)</f>
        <v>0</v>
      </c>
      <c r="E14" s="5">
        <f t="shared" si="1"/>
        <v>2544.21</v>
      </c>
      <c r="F14" s="5">
        <f t="shared" si="1"/>
        <v>1978.83</v>
      </c>
      <c r="G14" s="5">
        <f t="shared" si="1"/>
        <v>-753.8400000000001</v>
      </c>
      <c r="H14" s="5">
        <f t="shared" si="1"/>
        <v>-754.04</v>
      </c>
      <c r="I14" s="5">
        <f t="shared" si="1"/>
        <v>754.04</v>
      </c>
      <c r="J14" s="5">
        <f t="shared" si="1"/>
        <v>-94.23000000000002</v>
      </c>
      <c r="K14" s="5">
        <f t="shared" si="1"/>
        <v>1800.6799999999994</v>
      </c>
      <c r="L14" s="5">
        <f t="shared" si="1"/>
        <v>0</v>
      </c>
      <c r="M14" s="5">
        <f t="shared" si="1"/>
        <v>0</v>
      </c>
      <c r="N14" s="5">
        <f t="shared" si="1"/>
        <v>0</v>
      </c>
      <c r="O14" s="10">
        <f>SUM(O12-O13)</f>
        <v>5475.649999999998</v>
      </c>
    </row>
    <row r="15" spans="1:15" ht="13.5" customHeight="1">
      <c r="A15" s="3" t="s">
        <v>50</v>
      </c>
      <c r="B15" s="9"/>
      <c r="C15" s="5"/>
      <c r="D15" s="5"/>
      <c r="E15" s="5"/>
      <c r="F15" s="5"/>
      <c r="G15" s="5"/>
      <c r="H15" s="5"/>
      <c r="I15" s="5">
        <v>12000</v>
      </c>
      <c r="J15" s="5"/>
      <c r="K15" s="5">
        <v>12000</v>
      </c>
      <c r="L15" s="5"/>
      <c r="M15" s="5"/>
      <c r="N15" s="5"/>
      <c r="O15" s="10">
        <f>SUM(C15:N15)</f>
        <v>24000</v>
      </c>
    </row>
    <row r="16" spans="1:15" ht="13.5" customHeight="1">
      <c r="A16" s="3"/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0"/>
    </row>
    <row r="17" spans="1:15" ht="13.5" customHeight="1">
      <c r="A17" s="3" t="s">
        <v>46</v>
      </c>
      <c r="B17" s="9"/>
      <c r="C17" s="5"/>
      <c r="D17" s="5"/>
      <c r="E17" s="5"/>
      <c r="F17" s="5"/>
      <c r="G17" s="5"/>
      <c r="H17" s="5"/>
      <c r="I17" s="5"/>
      <c r="J17" s="5"/>
      <c r="K17" s="5">
        <v>6318.55</v>
      </c>
      <c r="L17" s="5"/>
      <c r="M17" s="5"/>
      <c r="N17" s="5"/>
      <c r="O17" s="10">
        <v>6318.55</v>
      </c>
    </row>
    <row r="18" spans="1:15" ht="13.5" customHeight="1">
      <c r="A18" s="6"/>
      <c r="B18" s="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"/>
    </row>
    <row r="19" spans="1:15" ht="13.5" customHeight="1">
      <c r="A19" s="3" t="s">
        <v>45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3.5" customHeight="1">
      <c r="A20" s="6" t="s">
        <v>18</v>
      </c>
      <c r="B20" s="9"/>
      <c r="C20" s="5">
        <f>SUM(C7*0.4)</f>
        <v>0</v>
      </c>
      <c r="D20" s="5">
        <f aca="true" t="shared" si="2" ref="D20:N20">SUM(D7*0.4)</f>
        <v>0</v>
      </c>
      <c r="E20" s="5">
        <f t="shared" si="2"/>
        <v>5079.200000000001</v>
      </c>
      <c r="F20" s="5">
        <f t="shared" si="2"/>
        <v>5079.200000000001</v>
      </c>
      <c r="G20" s="5">
        <f t="shared" si="2"/>
        <v>4882</v>
      </c>
      <c r="H20" s="5">
        <f t="shared" si="2"/>
        <v>4980.6</v>
      </c>
      <c r="I20" s="5">
        <f t="shared" si="2"/>
        <v>4980.6</v>
      </c>
      <c r="J20" s="5">
        <f t="shared" si="2"/>
        <v>4980.6</v>
      </c>
      <c r="K20" s="5">
        <f t="shared" si="2"/>
        <v>4980.6</v>
      </c>
      <c r="L20" s="5">
        <f t="shared" si="2"/>
        <v>0</v>
      </c>
      <c r="M20" s="5">
        <f t="shared" si="2"/>
        <v>0</v>
      </c>
      <c r="N20" s="5">
        <f t="shared" si="2"/>
        <v>0</v>
      </c>
      <c r="O20" s="5">
        <f>SUM(C20:N20)</f>
        <v>34962.799999999996</v>
      </c>
    </row>
    <row r="21" spans="1:15" ht="13.5" customHeight="1">
      <c r="A21" s="6" t="s">
        <v>6</v>
      </c>
      <c r="B21" s="9">
        <v>0</v>
      </c>
      <c r="C21" s="5"/>
      <c r="D21" s="5">
        <f>B21+C21</f>
        <v>0</v>
      </c>
      <c r="E21" s="5"/>
      <c r="F21" s="5">
        <v>0</v>
      </c>
      <c r="G21" s="5">
        <v>0</v>
      </c>
      <c r="H21" s="5">
        <v>0</v>
      </c>
      <c r="I21" s="5">
        <v>0</v>
      </c>
      <c r="J21" s="5">
        <f>H21+I21</f>
        <v>0</v>
      </c>
      <c r="K21" s="5"/>
      <c r="L21" s="5">
        <f>J21+K21</f>
        <v>0</v>
      </c>
      <c r="M21" s="5">
        <v>0</v>
      </c>
      <c r="N21" s="5"/>
      <c r="O21" s="5">
        <f aca="true" t="shared" si="3" ref="O21:O33">SUM(C21:N21)</f>
        <v>0</v>
      </c>
    </row>
    <row r="22" spans="1:15" ht="13.5" customHeight="1">
      <c r="A22" s="6" t="s">
        <v>5</v>
      </c>
      <c r="B22" s="9"/>
      <c r="C22" s="5"/>
      <c r="D22" s="5"/>
      <c r="E22" s="5"/>
      <c r="F22" s="5">
        <v>973.52</v>
      </c>
      <c r="G22" s="5">
        <v>1191.1</v>
      </c>
      <c r="H22" s="5"/>
      <c r="I22" s="5">
        <v>1191.1</v>
      </c>
      <c r="J22" s="5">
        <v>1191.1</v>
      </c>
      <c r="K22" s="5"/>
      <c r="L22" s="5"/>
      <c r="M22" s="5"/>
      <c r="N22" s="5"/>
      <c r="O22" s="5">
        <f t="shared" si="3"/>
        <v>4546.82</v>
      </c>
    </row>
    <row r="23" spans="1:15" ht="36">
      <c r="A23" s="7" t="s">
        <v>33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3"/>
        <v>0</v>
      </c>
    </row>
    <row r="24" spans="1:15" ht="15.75" customHeight="1">
      <c r="A24" s="8" t="s">
        <v>31</v>
      </c>
      <c r="B24" s="9"/>
      <c r="C24" s="5"/>
      <c r="D24" s="5"/>
      <c r="E24" s="5"/>
      <c r="F24" s="5"/>
      <c r="G24" s="5"/>
      <c r="H24" s="5">
        <v>124.5</v>
      </c>
      <c r="I24" s="5"/>
      <c r="J24" s="5"/>
      <c r="K24" s="5"/>
      <c r="L24" s="5"/>
      <c r="M24" s="5"/>
      <c r="N24" s="5"/>
      <c r="O24" s="5">
        <f t="shared" si="3"/>
        <v>124.5</v>
      </c>
    </row>
    <row r="25" spans="1:15" ht="15.75" customHeight="1">
      <c r="A25" s="8" t="s">
        <v>32</v>
      </c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3"/>
        <v>0</v>
      </c>
    </row>
    <row r="26" spans="1:15" ht="15.75" customHeight="1">
      <c r="A26" s="8" t="s">
        <v>30</v>
      </c>
      <c r="B26" s="9"/>
      <c r="C26" s="5"/>
      <c r="D26" s="5"/>
      <c r="E26" s="5">
        <v>2256.1</v>
      </c>
      <c r="F26" s="5">
        <v>1353.66</v>
      </c>
      <c r="G26" s="5"/>
      <c r="H26" s="5">
        <v>4512.2</v>
      </c>
      <c r="I26" s="5">
        <v>2256.1</v>
      </c>
      <c r="J26" s="5">
        <v>2256.1</v>
      </c>
      <c r="K26" s="5">
        <v>7219.52</v>
      </c>
      <c r="L26" s="5"/>
      <c r="M26" s="5"/>
      <c r="N26" s="5"/>
      <c r="O26" s="5">
        <f>SUM(C26:N26)</f>
        <v>19853.68</v>
      </c>
    </row>
    <row r="27" spans="1:15" ht="15.75" customHeight="1">
      <c r="A27" s="8" t="s">
        <v>40</v>
      </c>
      <c r="B27" s="9"/>
      <c r="C27" s="5"/>
      <c r="D27" s="5"/>
      <c r="E27" s="5"/>
      <c r="F27" s="5">
        <v>1329.94</v>
      </c>
      <c r="G27" s="5"/>
      <c r="H27" s="5"/>
      <c r="I27" s="5"/>
      <c r="J27" s="5"/>
      <c r="K27" s="5"/>
      <c r="L27" s="5"/>
      <c r="M27" s="5"/>
      <c r="N27" s="5"/>
      <c r="O27" s="5">
        <f t="shared" si="3"/>
        <v>1329.94</v>
      </c>
    </row>
    <row r="28" spans="1:15" ht="15.75" customHeight="1">
      <c r="A28" s="8" t="s">
        <v>41</v>
      </c>
      <c r="B28" s="9"/>
      <c r="C28" s="5"/>
      <c r="D28" s="5"/>
      <c r="E28" s="5"/>
      <c r="F28" s="5"/>
      <c r="G28" s="5"/>
      <c r="H28" s="5"/>
      <c r="I28" s="5">
        <v>296.76</v>
      </c>
      <c r="J28" s="5"/>
      <c r="K28" s="5"/>
      <c r="L28" s="5"/>
      <c r="M28" s="5"/>
      <c r="N28" s="5"/>
      <c r="O28" s="5">
        <f t="shared" si="3"/>
        <v>296.76</v>
      </c>
    </row>
    <row r="29" spans="1:15" ht="15.75" customHeight="1">
      <c r="A29" s="8" t="s">
        <v>42</v>
      </c>
      <c r="B29" s="9"/>
      <c r="C29" s="5"/>
      <c r="D29" s="5"/>
      <c r="E29" s="5"/>
      <c r="F29" s="5"/>
      <c r="G29" s="5"/>
      <c r="H29" s="5"/>
      <c r="I29" s="5"/>
      <c r="J29" s="5"/>
      <c r="K29" s="5">
        <v>1247.04</v>
      </c>
      <c r="L29" s="5"/>
      <c r="M29" s="5"/>
      <c r="N29" s="5"/>
      <c r="O29" s="5">
        <f t="shared" si="3"/>
        <v>1247.04</v>
      </c>
    </row>
    <row r="30" spans="1:15" ht="15.75" customHeight="1">
      <c r="A30" s="8" t="s">
        <v>35</v>
      </c>
      <c r="B30" s="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3"/>
        <v>0</v>
      </c>
    </row>
    <row r="31" spans="1:15" ht="15.75" customHeight="1">
      <c r="A31" s="8" t="s">
        <v>34</v>
      </c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3"/>
        <v>0</v>
      </c>
    </row>
    <row r="32" spans="1:15" ht="15.75" customHeight="1">
      <c r="A32" s="8" t="s">
        <v>37</v>
      </c>
      <c r="B32" s="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3"/>
        <v>0</v>
      </c>
    </row>
    <row r="33" spans="1:15" ht="15.75" customHeight="1">
      <c r="A33" s="8" t="s">
        <v>38</v>
      </c>
      <c r="B33" s="9"/>
      <c r="C33" s="5"/>
      <c r="D33" s="5"/>
      <c r="E33" s="5"/>
      <c r="F33" s="5"/>
      <c r="G33" s="5">
        <v>286.76</v>
      </c>
      <c r="H33" s="5">
        <v>3150</v>
      </c>
      <c r="I33" s="5">
        <v>3500</v>
      </c>
      <c r="J33" s="5">
        <v>3500</v>
      </c>
      <c r="K33" s="5">
        <v>3500</v>
      </c>
      <c r="L33" s="5"/>
      <c r="M33" s="5"/>
      <c r="N33" s="5"/>
      <c r="O33" s="5">
        <f t="shared" si="3"/>
        <v>13936.76</v>
      </c>
    </row>
    <row r="34" spans="1:15" ht="15.75" customHeight="1">
      <c r="A34" s="7" t="s">
        <v>11</v>
      </c>
      <c r="B34" s="9"/>
      <c r="C34" s="5">
        <f>SUM(C20:C33)</f>
        <v>0</v>
      </c>
      <c r="D34" s="5">
        <f aca="true" t="shared" si="4" ref="D34:N34">SUM(D20:D33)</f>
        <v>0</v>
      </c>
      <c r="E34" s="5">
        <f t="shared" si="4"/>
        <v>7335.300000000001</v>
      </c>
      <c r="F34" s="5">
        <f t="shared" si="4"/>
        <v>8736.320000000002</v>
      </c>
      <c r="G34" s="5">
        <f t="shared" si="4"/>
        <v>6359.860000000001</v>
      </c>
      <c r="H34" s="5">
        <f t="shared" si="4"/>
        <v>12767.3</v>
      </c>
      <c r="I34" s="5">
        <f t="shared" si="4"/>
        <v>12224.560000000001</v>
      </c>
      <c r="J34" s="5">
        <f t="shared" si="4"/>
        <v>11927.800000000001</v>
      </c>
      <c r="K34" s="5">
        <f t="shared" si="4"/>
        <v>16947.16</v>
      </c>
      <c r="L34" s="5">
        <f t="shared" si="4"/>
        <v>0</v>
      </c>
      <c r="M34" s="5">
        <f t="shared" si="4"/>
        <v>0</v>
      </c>
      <c r="N34" s="5">
        <f t="shared" si="4"/>
        <v>0</v>
      </c>
      <c r="O34" s="5">
        <f>SUM(O20:O33)</f>
        <v>76298.3</v>
      </c>
    </row>
    <row r="35" spans="1:15" ht="27" customHeight="1">
      <c r="A35" s="7" t="s">
        <v>12</v>
      </c>
      <c r="B35" s="9"/>
      <c r="C35" s="5">
        <f>C8-C34</f>
        <v>0</v>
      </c>
      <c r="D35" s="5">
        <f aca="true" t="shared" si="5" ref="D35:N35">D8-D34</f>
        <v>0</v>
      </c>
      <c r="E35" s="5">
        <f t="shared" si="5"/>
        <v>-7335.300000000001</v>
      </c>
      <c r="F35" s="5">
        <f t="shared" si="5"/>
        <v>-5693.3200000000015</v>
      </c>
      <c r="G35" s="5">
        <f t="shared" si="5"/>
        <v>10318.14</v>
      </c>
      <c r="H35" s="5">
        <f t="shared" si="5"/>
        <v>3345.5</v>
      </c>
      <c r="I35" s="5">
        <f t="shared" si="5"/>
        <v>-3319.8600000000006</v>
      </c>
      <c r="J35" s="5">
        <f t="shared" si="5"/>
        <v>363.6999999999989</v>
      </c>
      <c r="K35" s="5">
        <f t="shared" si="5"/>
        <v>-637.8899999999994</v>
      </c>
      <c r="L35" s="5">
        <f t="shared" si="5"/>
        <v>0</v>
      </c>
      <c r="M35" s="5">
        <f t="shared" si="5"/>
        <v>0</v>
      </c>
      <c r="N35" s="5">
        <f t="shared" si="5"/>
        <v>0</v>
      </c>
      <c r="O35" s="10">
        <f>SUM(O8-O34+B35)</f>
        <v>-2959.029999999999</v>
      </c>
    </row>
    <row r="39" spans="1:15" ht="12.75">
      <c r="A39" t="s">
        <v>7</v>
      </c>
      <c r="B39" t="s">
        <v>28</v>
      </c>
      <c r="I39" s="14" t="s">
        <v>19</v>
      </c>
      <c r="J39" s="14"/>
      <c r="K39" s="14"/>
      <c r="L39" s="14"/>
      <c r="M39" s="14"/>
      <c r="N39" s="14"/>
      <c r="O39" s="14"/>
    </row>
    <row r="41" spans="1:2" ht="12.75">
      <c r="A41" t="s">
        <v>8</v>
      </c>
      <c r="B41" t="s">
        <v>29</v>
      </c>
    </row>
  </sheetData>
  <sheetProtection/>
  <mergeCells count="4">
    <mergeCell ref="C5:O5"/>
    <mergeCell ref="A3:O3"/>
    <mergeCell ref="A4:O4"/>
    <mergeCell ref="I39:O39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2013-11-07T12:19:25Z</cp:lastPrinted>
  <dcterms:created xsi:type="dcterms:W3CDTF">2010-01-19T05:16:32Z</dcterms:created>
  <dcterms:modified xsi:type="dcterms:W3CDTF">2013-11-08T05:57:34Z</dcterms:modified>
  <cp:category/>
  <cp:version/>
  <cp:contentType/>
  <cp:contentStatus/>
</cp:coreProperties>
</file>